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'crosswalk'!$J$1:$J$201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Q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48" customWidth="1" min="8" max="8"/>
    <col width="10" customWidth="1" min="9" max="9"/>
    <col width="14" customWidth="1" min="10" max="10"/>
    <col width="36" customWidth="1" min="11" max="11"/>
    <col width="12" customWidth="1" min="12" max="12"/>
    <col width="36" customWidth="1" min="13" max="13"/>
    <col width="14" customWidth="1" min="14" max="14"/>
    <col width="22" customWidth="1" min="15" max="15"/>
    <col width="22" customWidth="1" min="16" max="16"/>
    <col hidden="1" width="13" customWidth="1" min="17" max="17"/>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imas_description</t>
        </is>
      </c>
      <c r="I1" s="1" t="inlineStr">
        <is>
          <t>kind</t>
        </is>
      </c>
      <c r="J1" s="1" t="inlineStr">
        <is>
          <t>status</t>
        </is>
      </c>
      <c r="K1" s="1" t="inlineStr">
        <is>
          <t>notes</t>
        </is>
      </c>
      <c r="L1" s="1" t="inlineStr">
        <is>
          <t>transform</t>
        </is>
      </c>
      <c r="M1" s="1" t="inlineStr">
        <is>
          <t>transform_args</t>
        </is>
      </c>
      <c r="N1" s="1" t="inlineStr">
        <is>
          <t>needs_source</t>
        </is>
      </c>
      <c r="O1" s="1" t="inlineStr">
        <is>
          <t>source_fields</t>
        </is>
      </c>
      <c r="P1" s="1" t="inlineStr">
        <is>
          <t>source</t>
        </is>
      </c>
    </row>
    <row r="2">
      <c r="A2" s="1" t="inlineStr">
        <is>
          <t>TOK</t>
        </is>
      </c>
      <c r="B2" s="1" t="n"/>
      <c r="C2" s="1">
        <f>IFERROR(IF(INDEX(DD[units],MATCH($Q2,DD[identifier],0))=0,"",INDEX(DD[units],MATCH($Q2,DD[identifier],0))),"")</f>
        <v/>
      </c>
      <c r="D2" s="1" t="n"/>
      <c r="E2" s="1">
        <f>IFERROR(INDEX(DD[data_type],MATCH(IF($O2=TRUE,$Q2&amp;"/value",$Q2),DD[identifier],0)),"")</f>
        <v/>
      </c>
      <c r="F2" s="1" t="inlineStr">
        <is>
          <t>summary/machine</t>
        </is>
      </c>
      <c r="G2" s="1" t="inlineStr">
        <is>
          <t>This variable designates which tokamak has supplied the data.</t>
        </is>
      </c>
      <c r="H2" s="1">
        <f>IFERROR(INDEX(DD[description],MATCH($Q2,DD[identifier],0)),"")</f>
        <v/>
      </c>
      <c r="I2" s="1">
        <f>IFERROR(INDEX(DD[kind],MATCH(IF($O2,$Q2&amp;"/value",$Q2),DD[identifier],0)),"")</f>
        <v/>
      </c>
      <c r="J2" s="1" t="inlineStr">
        <is>
          <t>mapped</t>
        </is>
      </c>
      <c r="K2" s="1" t="n"/>
      <c r="L2" s="1" t="inlineStr">
        <is>
          <t>identity</t>
        </is>
      </c>
      <c r="M2" s="1" t="n">
        <v>125</v>
      </c>
      <c r="N2" s="1" t="n"/>
      <c r="O2" s="1" t="n"/>
      <c r="P2" s="1" t="n"/>
      <c r="Q2">
        <f>IF($F2="","",SUBSTITUTE(SUBSTITUTE(SUBSTITUTE(SUBSTITUTE(SUBSTITUTE(SUBSTITUTE(SUBSTITUTE(SUBSTITUTE(SUBSTITUTE(SUBSTITUTE(SUBSTITUTE(LEFT($F2,IFERROR(FIND("&amp;",$F2),LEN($F2)+1)-1),"(0)",""),"(1)",""),"(2)",""),"(3)",""),"(4)",""),"(5)",""),"(6)",""),"(7)",""),"(8)",""),"(9)",""),"(:)",""))</f>
        <v/>
      </c>
    </row>
    <row r="3">
      <c r="A3" s="1" t="inlineStr">
        <is>
          <t>LCUPDATE</t>
        </is>
      </c>
      <c r="B3" s="1" t="n"/>
      <c r="C3" s="1">
        <f>IFERROR(IF(INDEX(DD[units],MATCH($Q3,DD[identifier],0))=0,"",INDEX(DD[units],MATCH($Q3,DD[identifier],0))),"")</f>
        <v/>
      </c>
      <c r="D3" s="1" t="n"/>
      <c r="E3" s="1">
        <f>IFERROR(INDEX(DD[data_type],MATCH(IF($O3=TRUE,$Q3&amp;"/value",$Q3),DD[identifier],0)),"")</f>
        <v/>
      </c>
      <c r="F3" s="1" t="inlineStr">
        <is>
          <t>summary/ids_properties/creation_date</t>
        </is>
      </c>
      <c r="G3" s="1" t="inlineStr">
        <is>
          <t>The date of the most recent update for any variable listed in the database. The format is YYYYMMDD (Year-Month-Day).</t>
        </is>
      </c>
      <c r="H3" s="1">
        <f>IFERROR(INDEX(DD[description],MATCH($Q3,DD[identifier],0)),"")</f>
        <v/>
      </c>
      <c r="I3" s="1">
        <f>IFERROR(INDEX(DD[kind],MATCH(IF($O3,$Q3&amp;"/value",$Q3),DD[identifier],0)),"")</f>
        <v/>
      </c>
      <c r="J3" s="1" t="inlineStr">
        <is>
          <t>mapped</t>
        </is>
      </c>
      <c r="K3" s="1" t="n"/>
      <c r="L3" s="1" t="inlineStr">
        <is>
          <t>formula</t>
        </is>
      </c>
      <c r="M3" s="1" t="inlineStr">
        <is>
          <t>datetime.strptime(f'{int(LCUPDATE):06d}', '%Y%m%d' if int(LCUPDATE) &gt; 999999 else '%y%m%d').strftime('%Y-%m-%dT00:00:00Z')</t>
        </is>
      </c>
      <c r="N3" s="1" t="n"/>
      <c r="O3" s="1" t="n"/>
      <c r="P3" s="1" t="n"/>
      <c r="Q3">
        <f>IF($F3="","",SUBSTITUTE(SUBSTITUTE(SUBSTITUTE(SUBSTITUTE(SUBSTITUTE(SUBSTITUTE(SUBSTITUTE(SUBSTITUTE(SUBSTITUTE(SUBSTITUTE(SUBSTITUTE(LEFT($F3,IFERROR(FIND("&amp;",$F3),LEN($F3)+1)-1),"(0)",""),"(1)",""),"(2)",""),"(3)",""),"(4)",""),"(5)",""),"(6)",""),"(7)",""),"(8)",""),"(9)",""),"(:)",""))</f>
        <v/>
      </c>
    </row>
    <row r="4">
      <c r="A4" s="1" t="inlineStr">
        <is>
          <t>DATE</t>
        </is>
      </c>
      <c r="B4" s="1" t="n"/>
      <c r="C4" s="1">
        <f>IFERROR(IF(INDEX(DD[units],MATCH($Q4,DD[identifier],0))=0,"",INDEX(DD[units],MATCH($Q4,DD[identifier],0))),"")</f>
        <v/>
      </c>
      <c r="D4" s="1" t="n"/>
      <c r="E4" s="1">
        <f>IFERROR(INDEX(DD[data_type],MATCH(IF($O4=TRUE,$Q4&amp;"/value",$Q4),DD[identifier],0)),"")</f>
        <v/>
      </c>
      <c r="F4" s="1" t="inlineStr">
        <is>
          <t>summary/pulse_time_begin</t>
        </is>
      </c>
      <c r="G4" s="1" t="inlineStr">
        <is>
          <t>The date the shot was taken. The format is YYYYMMDD (Year-Month-Day).</t>
        </is>
      </c>
      <c r="H4" s="1">
        <f>IFERROR(INDEX(DD[description],MATCH($Q4,DD[identifier],0)),"")</f>
        <v/>
      </c>
      <c r="I4" s="1">
        <f>IFERROR(INDEX(DD[kind],MATCH(IF($O4,$Q4&amp;"/value",$Q4),DD[identifier],0)),"")</f>
        <v/>
      </c>
      <c r="J4" s="1" t="inlineStr">
        <is>
          <t>mapped</t>
        </is>
      </c>
      <c r="K4" s="1" t="n"/>
      <c r="L4" s="1" t="inlineStr">
        <is>
          <t>formula</t>
        </is>
      </c>
      <c r="M4" s="1" t="inlineStr">
        <is>
          <t>datetime.strptime(f'{int(DATE):06d}', '%Y%m%d' if int(DATE) &gt; 999999 else '%y%m%d').strftime('%Y-%m-%dT00:00:00Z')</t>
        </is>
      </c>
      <c r="N4" s="1" t="n"/>
      <c r="O4" s="1" t="n"/>
      <c r="P4" s="1" t="n"/>
      <c r="Q4">
        <f>IF($F4="","",SUBSTITUTE(SUBSTITUTE(SUBSTITUTE(SUBSTITUTE(SUBSTITUTE(SUBSTITUTE(SUBSTITUTE(SUBSTITUTE(SUBSTITUTE(SUBSTITUTE(SUBSTITUTE(LEFT($F4,IFERROR(FIND("&amp;",$F4),LEN($F4)+1)-1),"(0)",""),"(1)",""),"(2)",""),"(3)",""),"(4)",""),"(5)",""),"(6)",""),"(7)",""),"(8)",""),"(9)",""),"(:)",""))</f>
        <v/>
      </c>
    </row>
    <row r="5">
      <c r="A5" s="1" t="inlineStr">
        <is>
          <t>SHOT</t>
        </is>
      </c>
      <c r="B5" s="1" t="n"/>
      <c r="C5" s="1">
        <f>IFERROR(IF(INDEX(DD[units],MATCH($Q5,DD[identifier],0))=0,"",INDEX(DD[units],MATCH($Q5,DD[identifier],0))),"")</f>
        <v/>
      </c>
      <c r="D5" s="1" t="n"/>
      <c r="E5" s="1">
        <f>IFERROR(INDEX(DD[data_type],MATCH(IF($O5=TRUE,$Q5&amp;"/value",$Q5),DD[identifier],0)),"")</f>
        <v/>
      </c>
      <c r="F5" s="1" t="inlineStr">
        <is>
          <t>summary/pulse</t>
        </is>
      </c>
      <c r="G5" s="1" t="inlineStr">
        <is>
          <t>The shot from which the data are taken.</t>
        </is>
      </c>
      <c r="H5" s="1">
        <f>IFERROR(INDEX(DD[description],MATCH($Q5,DD[identifier],0)),"")</f>
        <v/>
      </c>
      <c r="I5" s="1">
        <f>IFERROR(INDEX(DD[kind],MATCH(IF($O5,$Q5&amp;"/value",$Q5),DD[identifier],0)),"")</f>
        <v/>
      </c>
      <c r="J5" s="1" t="inlineStr">
        <is>
          <t>mapped</t>
        </is>
      </c>
      <c r="K5" s="1" t="n"/>
      <c r="L5" s="1" t="inlineStr">
        <is>
          <t>identity</t>
        </is>
      </c>
      <c r="M5" s="1" t="n"/>
      <c r="N5" s="1" t="n"/>
      <c r="O5" s="1" t="n"/>
      <c r="P5" s="1" t="n"/>
      <c r="Q5">
        <f>IF($F5="","",SUBSTITUTE(SUBSTITUTE(SUBSTITUTE(SUBSTITUTE(SUBSTITUTE(SUBSTITUTE(SUBSTITUTE(SUBSTITUTE(SUBSTITUTE(SUBSTITUTE(SUBSTITUTE(LEFT($F5,IFERROR(FIND("&amp;",$F5),LEN($F5)+1)-1),"(0)",""),"(1)",""),"(2)",""),"(3)",""),"(4)",""),"(5)",""),"(6)",""),"(7)",""),"(8)",""),"(9)",""),"(:)",""))</f>
        <v/>
      </c>
    </row>
    <row r="6">
      <c r="A6" s="1" t="inlineStr">
        <is>
          <t>TIME</t>
        </is>
      </c>
      <c r="B6" s="1" t="n"/>
      <c r="C6" s="1">
        <f>IFERROR(IF(INDEX(DD[units],MATCH($Q6,DD[identifier],0))=0,"",INDEX(DD[units],MATCH($Q6,DD[identifier],0))),"")</f>
        <v/>
      </c>
      <c r="D6" s="1" t="n"/>
      <c r="E6" s="1">
        <f>IFERROR(INDEX(DD[data_type],MATCH(IF($O6=TRUE,$Q6&amp;"/value",$Q6),DD[identifier],0)),"")</f>
        <v/>
      </c>
      <c r="F6" s="1" t="inlineStr">
        <is>
          <t>summary/time(0)</t>
        </is>
      </c>
      <c r="G6" s="1" t="inlineStr">
        <is>
          <t>Time during the shot at which the data are taken in seconds.</t>
        </is>
      </c>
      <c r="H6" s="1">
        <f>IFERROR(INDEX(DD[description],MATCH($Q6,DD[identifier],0)),"")</f>
        <v/>
      </c>
      <c r="I6" s="1">
        <f>IFERROR(INDEX(DD[kind],MATCH(IF($O6,$Q6&amp;"/value",$Q6),DD[identifier],0)),"")</f>
        <v/>
      </c>
      <c r="J6" s="1" t="inlineStr">
        <is>
          <t>mapped</t>
        </is>
      </c>
      <c r="K6" s="1" t="n"/>
      <c r="L6" s="1" t="inlineStr">
        <is>
          <t>identity</t>
        </is>
      </c>
      <c r="M6" s="1" t="n"/>
      <c r="N6" s="1" t="n"/>
      <c r="O6" s="1" t="n"/>
      <c r="P6" s="1" t="n"/>
      <c r="Q6">
        <f>IF($F6="","",SUBSTITUTE(SUBSTITUTE(SUBSTITUTE(SUBSTITUTE(SUBSTITUTE(SUBSTITUTE(SUBSTITUTE(SUBSTITUTE(SUBSTITUTE(SUBSTITUTE(SUBSTITUTE(LEFT($F6,IFERROR(FIND("&amp;",$F6),LEN($F6)+1)-1),"(0)",""),"(1)",""),"(2)",""),"(3)",""),"(4)",""),"(5)",""),"(6)",""),"(7)",""),"(8)",""),"(9)",""),"(:)",""))</f>
        <v/>
      </c>
    </row>
    <row r="7">
      <c r="A7" s="1" t="inlineStr">
        <is>
          <t>T1</t>
        </is>
      </c>
      <c r="B7" s="1" t="n"/>
      <c r="C7" s="1">
        <f>IFERROR(IF(INDEX(DD[units],MATCH($Q7,DD[identifier],0))=0,"",INDEX(DD[units],MATCH($Q7,DD[identifier],0))),"")</f>
        <v/>
      </c>
      <c r="D7" s="1" t="n"/>
      <c r="E7" s="1">
        <f>IFERROR(INDEX(DD[data_type],MATCH(IF($O7=TRUE,$Q7&amp;"/value",$Q7),DD[identifier],0)),"")</f>
        <v/>
      </c>
      <c r="F7" s="1" t="inlineStr">
        <is>
          <t>summary/time_width(0)</t>
        </is>
      </c>
      <c r="G7" s="1" t="inlineStr">
        <is>
          <t>Start of main time average window in seconds.</t>
        </is>
      </c>
      <c r="H7" s="1">
        <f>IFERROR(INDEX(DD[description],MATCH($Q7,DD[identifier],0)),"")</f>
        <v/>
      </c>
      <c r="I7" s="1">
        <f>IFERROR(INDEX(DD[kind],MATCH(IF($O7,$Q7&amp;"/value",$Q7),DD[identifier],0)),"")</f>
        <v/>
      </c>
      <c r="J7" s="1" t="inlineStr">
        <is>
          <t>mapped</t>
        </is>
      </c>
      <c r="K7" s="1" t="n"/>
      <c r="L7" s="1" t="inlineStr">
        <is>
          <t>formula</t>
        </is>
      </c>
      <c r="M7" s="1" t="inlineStr">
        <is>
          <t>T2-T1</t>
        </is>
      </c>
      <c r="N7" s="1" t="n"/>
      <c r="O7" s="1" t="n"/>
      <c r="P7" s="1" t="n"/>
      <c r="Q7">
        <f>IF($F7="","",SUBSTITUTE(SUBSTITUTE(SUBSTITUTE(SUBSTITUTE(SUBSTITUTE(SUBSTITUTE(SUBSTITUTE(SUBSTITUTE(SUBSTITUTE(SUBSTITUTE(SUBSTITUTE(LEFT($F7,IFERROR(FIND("&amp;",$F7),LEN($F7)+1)-1),"(0)",""),"(1)",""),"(2)",""),"(3)",""),"(4)",""),"(5)",""),"(6)",""),"(7)",""),"(8)",""),"(9)",""),"(:)",""))</f>
        <v/>
      </c>
    </row>
    <row r="8">
      <c r="A8" s="1" t="inlineStr">
        <is>
          <t>ELMFREQ</t>
        </is>
      </c>
      <c r="B8" s="1" t="n"/>
      <c r="C8" s="1">
        <f>IFERROR(IF(INDEX(DD[units],MATCH($Q8,DD[identifier],0))=0,"",INDEX(DD[units],MATCH($Q8,DD[identifier],0))),"")</f>
        <v/>
      </c>
      <c r="D8" s="1" t="n"/>
      <c r="E8" s="1">
        <f>IFERROR(INDEX(DD[data_type],MATCH(IF($O8=TRUE,$Q8&amp;"/value",$Q8),DD[identifier],0)),"")</f>
        <v/>
      </c>
      <c r="F8" s="1" t="inlineStr">
        <is>
          <t>summary/elms/frequency</t>
        </is>
      </c>
      <c r="G8" s="1" t="inlineStr">
        <is>
          <t>The ELM frequency in Hertz. JT60U: Average over 400-500 msec.</t>
        </is>
      </c>
      <c r="H8" s="1">
        <f>IFERROR(INDEX(DD[description],MATCH($Q8,DD[identifier],0)),"")</f>
        <v/>
      </c>
      <c r="I8" s="1">
        <f>IFERROR(INDEX(DD[kind],MATCH(IF($O8,$Q8&amp;"/value",$Q8),DD[identifier],0)),"")</f>
        <v/>
      </c>
      <c r="J8" s="1" t="inlineStr">
        <is>
          <t>mapped</t>
        </is>
      </c>
      <c r="K8" s="1" t="n"/>
      <c r="L8" s="1" t="inlineStr">
        <is>
          <t>identity</t>
        </is>
      </c>
      <c r="M8" s="1" t="n"/>
      <c r="N8" s="1" t="b">
        <v>1</v>
      </c>
      <c r="O8" s="1" t="n"/>
      <c r="P8" s="1" t="n"/>
      <c r="Q8">
        <f>IF($F8="","",SUBSTITUTE(SUBSTITUTE(SUBSTITUTE(SUBSTITUTE(SUBSTITUTE(SUBSTITUTE(SUBSTITUTE(SUBSTITUTE(SUBSTITUTE(SUBSTITUTE(SUBSTITUTE(LEFT($F8,IFERROR(FIND("&amp;",$F8),LEN($F8)+1)-1),"(0)",""),"(1)",""),"(2)",""),"(3)",""),"(4)",""),"(5)",""),"(6)",""),"(7)",""),"(8)",""),"(9)",""),"(:)",""))</f>
        <v/>
      </c>
    </row>
    <row r="9">
      <c r="A9" s="1" t="inlineStr">
        <is>
          <t>MEFF</t>
        </is>
      </c>
      <c r="B9" s="1" t="n"/>
      <c r="C9" s="1">
        <f>IFERROR(IF(INDEX(DD[units],MATCH($Q9,DD[identifier],0))=0,"",INDEX(DD[units],MATCH($Q9,DD[identifier],0))),"")</f>
        <v/>
      </c>
      <c r="D9" s="1" t="n"/>
      <c r="E9" s="1">
        <f>IFERROR(INDEX(DD[data_type],MATCH(IF($O9=TRUE,$Q9&amp;"/value",$Q9),DD[identifier],0)),"")</f>
        <v/>
      </c>
      <c r="F9" s="1" t="inlineStr">
        <is>
          <t>summary/volume_average/meff_hydrogenic</t>
        </is>
      </c>
      <c r="G9"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9" s="1">
        <f>IFERROR(INDEX(DD[description],MATCH($Q9,DD[identifier],0)),"")</f>
        <v/>
      </c>
      <c r="I9" s="1">
        <f>IFERROR(INDEX(DD[kind],MATCH(IF($O9,$Q9&amp;"/value",$Q9),DD[identifier],0)),"")</f>
        <v/>
      </c>
      <c r="J9" s="1" t="inlineStr">
        <is>
          <t>mapped</t>
        </is>
      </c>
      <c r="K9" s="1" t="inlineStr">
        <is>
          <t>IMAS definition is explicit about hydrogenic species. However PGASA and MEFF in database include He3 and He4 as the "working gas".</t>
        </is>
      </c>
      <c r="L9" s="1" t="inlineStr">
        <is>
          <t>identity</t>
        </is>
      </c>
      <c r="M9" s="1" t="n"/>
      <c r="N9" s="1" t="b">
        <v>1</v>
      </c>
      <c r="O9" s="1" t="n"/>
      <c r="P9" s="1" t="n"/>
      <c r="Q9">
        <f>IF($F9="","",SUBSTITUTE(SUBSTITUTE(SUBSTITUTE(SUBSTITUTE(SUBSTITUTE(SUBSTITUTE(SUBSTITUTE(SUBSTITUTE(SUBSTITUTE(SUBSTITUTE(SUBSTITUTE(LEFT($F9,IFERROR(FIND("&amp;",$F9),LEN($F9)+1)-1),"(0)",""),"(1)",""),"(2)",""),"(3)",""),"(4)",""),"(5)",""),"(6)",""),"(7)",""),"(8)",""),"(9)",""),"(:)",""))</f>
        <v/>
      </c>
    </row>
    <row r="10">
      <c r="A10" s="1" t="inlineStr">
        <is>
          <t>BGASA</t>
        </is>
      </c>
      <c r="B10" s="1" t="n"/>
      <c r="C10" s="1">
        <f>IFERROR(IF(INDEX(DD[units],MATCH($Q10,DD[identifier],0))=0,"",INDEX(DD[units],MATCH($Q10,DD[identifier],0))),"")</f>
        <v/>
      </c>
      <c r="D10" s="1" t="n"/>
      <c r="E10" s="1">
        <f>IFERROR(INDEX(DD[data_type],MATCH(IF($O10=TRUE,$Q10&amp;"/value",$Q10),DD[identifier],0)),"")</f>
        <v/>
      </c>
      <c r="F10" s="1" t="inlineStr">
        <is>
          <t>summary/heating_current_drive/nbi(0)/species/a</t>
        </is>
      </c>
      <c r="G10" s="1" t="inlineStr">
        <is>
          <t>Mass number of the neutral beam gas (real value). Possible values are: 0 When PINJ = 0 1 Hydrogen 2 Deuterium 3 3He or Tritium 4 4He</t>
        </is>
      </c>
      <c r="H10" s="1">
        <f>IFERROR(INDEX(DD[description],MATCH($Q10,DD[identifier],0)),"")</f>
        <v/>
      </c>
      <c r="I10" s="1">
        <f>IFERROR(INDEX(DD[kind],MATCH(IF($O10,$Q10&amp;"/value",$Q10),DD[identifier],0)),"")</f>
        <v/>
      </c>
      <c r="J10" s="1" t="inlineStr">
        <is>
          <t>mapped</t>
        </is>
      </c>
      <c r="K10" s="1" t="n"/>
      <c r="L10" s="1" t="inlineStr">
        <is>
          <t>identity</t>
        </is>
      </c>
      <c r="M10" s="1" t="n"/>
      <c r="N10" s="1" t="b">
        <v>1</v>
      </c>
      <c r="O10" s="1" t="n"/>
      <c r="P10" s="1" t="n"/>
      <c r="Q10">
        <f>IF($F10="","",SUBSTITUTE(SUBSTITUTE(SUBSTITUTE(SUBSTITUTE(SUBSTITUTE(SUBSTITUTE(SUBSTITUTE(SUBSTITUTE(SUBSTITUTE(SUBSTITUTE(SUBSTITUTE(LEFT($F10,IFERROR(FIND("&amp;",$F10),LEN($F10)+1)-1),"(0)",""),"(1)",""),"(2)",""),"(3)",""),"(4)",""),"(5)",""),"(6)",""),"(7)",""),"(8)",""),"(9)",""),"(:)",""))</f>
        <v/>
      </c>
    </row>
    <row r="11">
      <c r="A11" s="1" t="inlineStr">
        <is>
          <t>BGASZ</t>
        </is>
      </c>
      <c r="B11" s="1" t="n"/>
      <c r="C11" s="1">
        <f>IFERROR(IF(INDEX(DD[units],MATCH($Q11,DD[identifier],0))=0,"",INDEX(DD[units],MATCH($Q11,DD[identifier],0))),"")</f>
        <v/>
      </c>
      <c r="D11" s="1" t="n"/>
      <c r="E11" s="1">
        <f>IFERROR(INDEX(DD[data_type],MATCH(IF($O11=TRUE,$Q11&amp;"/value",$Q11),DD[identifier],0)),"")</f>
        <v/>
      </c>
      <c r="F11" s="1" t="inlineStr">
        <is>
          <t>summary/heating_current_drive/nbi(0)/species/z_n</t>
        </is>
      </c>
      <c r="G11" s="1" t="inlineStr">
        <is>
          <t>Charge number of the neutral beam gas (integer value). Possible values are: 0 When PINJ = 0 1 Hydrogen, Deuterium or Tritium 2 Helium</t>
        </is>
      </c>
      <c r="H11" s="1">
        <f>IFERROR(INDEX(DD[description],MATCH($Q11,DD[identifier],0)),"")</f>
        <v/>
      </c>
      <c r="I11" s="1">
        <f>IFERROR(INDEX(DD[kind],MATCH(IF($O11,$Q11&amp;"/value",$Q11),DD[identifier],0)),"")</f>
        <v/>
      </c>
      <c r="J11" s="1" t="inlineStr">
        <is>
          <t>mapped</t>
        </is>
      </c>
      <c r="K11" s="1" t="n"/>
      <c r="L11" s="1" t="inlineStr">
        <is>
          <t>identity</t>
        </is>
      </c>
      <c r="M11" s="1" t="n"/>
      <c r="N11" s="1" t="b">
        <v>1</v>
      </c>
      <c r="O11" s="1" t="n"/>
      <c r="P11" s="1" t="n"/>
      <c r="Q11">
        <f>IF($F11="","",SUBSTITUTE(SUBSTITUTE(SUBSTITUTE(SUBSTITUTE(SUBSTITUTE(SUBSTITUTE(SUBSTITUTE(SUBSTITUTE(SUBSTITUTE(SUBSTITUTE(SUBSTITUTE(LEFT($F11,IFERROR(FIND("&amp;",$F11),LEN($F11)+1)-1),"(0)",""),"(1)",""),"(2)",""),"(3)",""),"(4)",""),"(5)",""),"(6)",""),"(7)",""),"(8)",""),"(9)",""),"(:)",""))</f>
        <v/>
      </c>
    </row>
    <row r="12">
      <c r="A12" s="1" t="inlineStr">
        <is>
          <t>BGASA2</t>
        </is>
      </c>
      <c r="B12" s="1" t="n"/>
      <c r="C12" s="1">
        <f>IFERROR(IF(INDEX(DD[units],MATCH($Q12,DD[identifier],0))=0,"",INDEX(DD[units],MATCH($Q12,DD[identifier],0))),"")</f>
        <v/>
      </c>
      <c r="D12" s="1" t="n"/>
      <c r="E12" s="1">
        <f>IFERROR(INDEX(DD[data_type],MATCH(IF($O12=TRUE,$Q12&amp;"/value",$Q12),DD[identifier],0)),"")</f>
        <v/>
      </c>
      <c r="F12" s="1" t="inlineStr">
        <is>
          <t>summary/heating_current_drive/nbi(1)/species/a</t>
        </is>
      </c>
      <c r="G12" s="1" t="inlineStr">
        <is>
          <t>Mass number of the second neutral beam gas (real value). Possible values are: 0 When PINJ2 = 0 1 Hydrogen 2 Deuterium 3 3He or Tritium 4 4He</t>
        </is>
      </c>
      <c r="H12" s="1">
        <f>IFERROR(INDEX(DD[description],MATCH($Q12,DD[identifier],0)),"")</f>
        <v/>
      </c>
      <c r="I12" s="1">
        <f>IFERROR(INDEX(DD[kind],MATCH(IF($O12,$Q12&amp;"/value",$Q12),DD[identifier],0)),"")</f>
        <v/>
      </c>
      <c r="J12" s="1" t="inlineStr">
        <is>
          <t>mapped</t>
        </is>
      </c>
      <c r="K12" s="1" t="n"/>
      <c r="L12" s="1" t="inlineStr">
        <is>
          <t>identity</t>
        </is>
      </c>
      <c r="M12" s="1" t="n"/>
      <c r="N12" s="1" t="b">
        <v>1</v>
      </c>
      <c r="O12" s="1" t="n"/>
      <c r="P12" s="1" t="n"/>
      <c r="Q12">
        <f>IF($F12="","",SUBSTITUTE(SUBSTITUTE(SUBSTITUTE(SUBSTITUTE(SUBSTITUTE(SUBSTITUTE(SUBSTITUTE(SUBSTITUTE(SUBSTITUTE(SUBSTITUTE(SUBSTITUTE(LEFT($F12,IFERROR(FIND("&amp;",$F12),LEN($F12)+1)-1),"(0)",""),"(1)",""),"(2)",""),"(3)",""),"(4)",""),"(5)",""),"(6)",""),"(7)",""),"(8)",""),"(9)",""),"(:)",""))</f>
        <v/>
      </c>
    </row>
    <row r="13">
      <c r="A13" s="1" t="inlineStr">
        <is>
          <t>BGASZ2</t>
        </is>
      </c>
      <c r="B13" s="1" t="n"/>
      <c r="C13" s="1">
        <f>IFERROR(IF(INDEX(DD[units],MATCH($Q13,DD[identifier],0))=0,"",INDEX(DD[units],MATCH($Q13,DD[identifier],0))),"")</f>
        <v/>
      </c>
      <c r="D13" s="1" t="n"/>
      <c r="E13" s="1">
        <f>IFERROR(INDEX(DD[data_type],MATCH(IF($O13=TRUE,$Q13&amp;"/value",$Q13),DD[identifier],0)),"")</f>
        <v/>
      </c>
      <c r="F13" s="1" t="inlineStr">
        <is>
          <t>summary/heating_current_drive/nbi(1)/species/z_n</t>
        </is>
      </c>
      <c r="G13" s="1" t="inlineStr">
        <is>
          <t>Charge number of the second neutral beam gas (integer value). Possible values are: 0 When PINJ2 = 0 1 Hydrogen, Deuterium or Tritium 2 Helium</t>
        </is>
      </c>
      <c r="H13" s="1">
        <f>IFERROR(INDEX(DD[description],MATCH($Q13,DD[identifier],0)),"")</f>
        <v/>
      </c>
      <c r="I13" s="1">
        <f>IFERROR(INDEX(DD[kind],MATCH(IF($O13,$Q13&amp;"/value",$Q13),DD[identifier],0)),"")</f>
        <v/>
      </c>
      <c r="J13" s="1" t="inlineStr">
        <is>
          <t>mapped</t>
        </is>
      </c>
      <c r="K13" s="1" t="n"/>
      <c r="L13" s="1" t="inlineStr">
        <is>
          <t>identity</t>
        </is>
      </c>
      <c r="M13" s="1" t="n"/>
      <c r="N13" s="1" t="b">
        <v>1</v>
      </c>
      <c r="O13" s="1" t="n"/>
      <c r="P13" s="1" t="n"/>
      <c r="Q13">
        <f>IF($F13="","",SUBSTITUTE(SUBSTITUTE(SUBSTITUTE(SUBSTITUTE(SUBSTITUTE(SUBSTITUTE(SUBSTITUTE(SUBSTITUTE(SUBSTITUTE(SUBSTITUTE(SUBSTITUTE(LEFT($F13,IFERROR(FIND("&amp;",$F13),LEN($F13)+1)-1),"(0)",""),"(1)",""),"(2)",""),"(3)",""),"(4)",""),"(5)",""),"(6)",""),"(7)",""),"(8)",""),"(9)",""),"(:)",""))</f>
        <v/>
      </c>
    </row>
    <row r="14">
      <c r="A14" s="1" t="inlineStr">
        <is>
          <t>RGEO</t>
        </is>
      </c>
      <c r="B14" s="1" t="n"/>
      <c r="C14" s="1">
        <f>IFERROR(IF(INDEX(DD[units],MATCH($Q14,DD[identifier],0))=0,"",INDEX(DD[units],MATCH($Q14,DD[identifier],0))),"")</f>
        <v/>
      </c>
      <c r="D14" s="1" t="n"/>
      <c r="E14" s="1">
        <f>IFERROR(INDEX(DD[data_type],MATCH(IF($O14=TRUE,$Q14&amp;"/value",$Q14),DD[identifier],0)),"")</f>
        <v/>
      </c>
      <c r="F14" s="1" t="inlineStr">
        <is>
          <t>summary/boundary/geometric_axis_r</t>
        </is>
      </c>
      <c r="G14" s="1" t="inlineStr">
        <is>
          <t>The plasma geometrical major radius in meters, from an MHD equilibrium fit, defined as the average of the minimum and the maximum radial extent of the plasma.</t>
        </is>
      </c>
      <c r="H14" s="1">
        <f>IFERROR(INDEX(DD[description],MATCH($Q14,DD[identifier],0)),"")</f>
        <v/>
      </c>
      <c r="I14" s="1">
        <f>IFERROR(INDEX(DD[kind],MATCH(IF($O14,$Q14&amp;"/value",$Q14),DD[identifier],0)),"")</f>
        <v/>
      </c>
      <c r="J14" s="1" t="inlineStr">
        <is>
          <t>mapped</t>
        </is>
      </c>
      <c r="K14" s="1" t="n"/>
      <c r="L14" s="1" t="inlineStr">
        <is>
          <t>identity</t>
        </is>
      </c>
      <c r="M14" s="1" t="n"/>
      <c r="N14" s="1" t="b">
        <v>1</v>
      </c>
      <c r="O14" s="1" t="n"/>
      <c r="P14" s="1" t="n"/>
      <c r="Q14">
        <f>IF($F14="","",SUBSTITUTE(SUBSTITUTE(SUBSTITUTE(SUBSTITUTE(SUBSTITUTE(SUBSTITUTE(SUBSTITUTE(SUBSTITUTE(SUBSTITUTE(SUBSTITUTE(SUBSTITUTE(LEFT($F14,IFERROR(FIND("&amp;",$F14),LEN($F14)+1)-1),"(0)",""),"(1)",""),"(2)",""),"(3)",""),"(4)",""),"(5)",""),"(6)",""),"(7)",""),"(8)",""),"(9)",""),"(:)",""))</f>
        <v/>
      </c>
    </row>
    <row r="15">
      <c r="A15" s="1" t="inlineStr">
        <is>
          <t>RMAG</t>
        </is>
      </c>
      <c r="B15" s="1" t="n"/>
      <c r="C15" s="1">
        <f>IFERROR(IF(INDEX(DD[units],MATCH($Q15,DD[identifier],0))=0,"",INDEX(DD[units],MATCH($Q15,DD[identifier],0))),"")</f>
        <v/>
      </c>
      <c r="D15" s="1" t="n"/>
      <c r="E15" s="1">
        <f>IFERROR(INDEX(DD[data_type],MATCH(IF($O15=TRUE,$Q15&amp;"/value",$Q15),DD[identifier],0)),"")</f>
        <v/>
      </c>
      <c r="F15" s="1" t="inlineStr">
        <is>
          <t>summary/boundary/magnetic_axis_r</t>
        </is>
      </c>
      <c r="G15" s="1" t="inlineStr">
        <is>
          <t>The major radius of the magnetic axis in meters from an MHD equilibrium fit. ASDEX: Formula based on a number of equilibriums.</t>
        </is>
      </c>
      <c r="H15" s="1">
        <f>IFERROR(INDEX(DD[description],MATCH($Q15,DD[identifier],0)),"")</f>
        <v/>
      </c>
      <c r="I15" s="1">
        <f>IFERROR(INDEX(DD[kind],MATCH(IF($O15,$Q15&amp;"/value",$Q15),DD[identifier],0)),"")</f>
        <v/>
      </c>
      <c r="J15" s="1" t="inlineStr">
        <is>
          <t>mapped</t>
        </is>
      </c>
      <c r="K15" s="1" t="n"/>
      <c r="L15" s="1" t="inlineStr">
        <is>
          <t>identity</t>
        </is>
      </c>
      <c r="M15" s="1" t="n"/>
      <c r="N15" s="1" t="b">
        <v>1</v>
      </c>
      <c r="O15" s="1" t="n"/>
      <c r="P15" s="1" t="n"/>
      <c r="Q15">
        <f>IF($F15="","",SUBSTITUTE(SUBSTITUTE(SUBSTITUTE(SUBSTITUTE(SUBSTITUTE(SUBSTITUTE(SUBSTITUTE(SUBSTITUTE(SUBSTITUTE(SUBSTITUTE(SUBSTITUTE(LEFT($F15,IFERROR(FIND("&amp;",$F15),LEN($F15)+1)-1),"(0)",""),"(1)",""),"(2)",""),"(3)",""),"(4)",""),"(5)",""),"(6)",""),"(7)",""),"(8)",""),"(9)",""),"(:)",""))</f>
        <v/>
      </c>
    </row>
    <row r="16">
      <c r="A16" s="1" t="inlineStr">
        <is>
          <t>AMIN</t>
        </is>
      </c>
      <c r="B16" s="1" t="n"/>
      <c r="C16" s="1">
        <f>IFERROR(IF(INDEX(DD[units],MATCH($Q16,DD[identifier],0))=0,"",INDEX(DD[units],MATCH($Q16,DD[identifier],0))),"")</f>
        <v/>
      </c>
      <c r="D16" s="1" t="n"/>
      <c r="E16" s="1">
        <f>IFERROR(INDEX(DD[data_type],MATCH(IF($O16=TRUE,$Q16&amp;"/value",$Q16),DD[identifier],0)),"")</f>
        <v/>
      </c>
      <c r="F16" s="1" t="inlineStr">
        <is>
          <t>summary/boundary/minor_radius</t>
        </is>
      </c>
      <c r="G16" s="1" t="inlineStr">
        <is>
          <t>The horizontal plasma minor radius in meters from an MHD equilibrium fit. ASDEX: Formula based on a number of equilibriums.</t>
        </is>
      </c>
      <c r="H16" s="1">
        <f>IFERROR(INDEX(DD[description],MATCH($Q16,DD[identifier],0)),"")</f>
        <v/>
      </c>
      <c r="I16" s="1">
        <f>IFERROR(INDEX(DD[kind],MATCH(IF($O16,$Q16&amp;"/value",$Q16),DD[identifier],0)),"")</f>
        <v/>
      </c>
      <c r="J16" s="1" t="inlineStr">
        <is>
          <t>mapped</t>
        </is>
      </c>
      <c r="K16" s="1" t="n"/>
      <c r="L16" s="1" t="inlineStr">
        <is>
          <t>identity</t>
        </is>
      </c>
      <c r="M16" s="1" t="n"/>
      <c r="N16" s="1" t="b">
        <v>1</v>
      </c>
      <c r="O16" s="1" t="n"/>
      <c r="P16" s="1" t="n"/>
      <c r="Q16">
        <f>IF($F16="","",SUBSTITUTE(SUBSTITUTE(SUBSTITUTE(SUBSTITUTE(SUBSTITUTE(SUBSTITUTE(SUBSTITUTE(SUBSTITUTE(SUBSTITUTE(SUBSTITUTE(SUBSTITUTE(LEFT($F16,IFERROR(FIND("&amp;",$F16),LEN($F16)+1)-1),"(0)",""),"(1)",""),"(2)",""),"(3)",""),"(4)",""),"(5)",""),"(6)",""),"(7)",""),"(8)",""),"(9)",""),"(:)",""))</f>
        <v/>
      </c>
    </row>
    <row r="17">
      <c r="A17" s="1" t="inlineStr">
        <is>
          <t>KAPPA</t>
        </is>
      </c>
      <c r="B17" s="1" t="n"/>
      <c r="C17" s="1">
        <f>IFERROR(IF(INDEX(DD[units],MATCH($Q17,DD[identifier],0))=0,"",INDEX(DD[units],MATCH($Q17,DD[identifier],0))),"")</f>
        <v/>
      </c>
      <c r="D17" s="1" t="n"/>
      <c r="E17" s="1">
        <f>IFERROR(INDEX(DD[data_type],MATCH(IF($O17=TRUE,$Q17&amp;"/value",$Q17),DD[identifier],0)),"")</f>
        <v/>
      </c>
      <c r="F17" s="1" t="inlineStr">
        <is>
          <t>summary/boundary/elongation</t>
        </is>
      </c>
      <c r="G17" s="1" t="inlineStr">
        <is>
          <t>The plasma elongation determined from an MHD equilibrium fit. ASDEX: Formula based on a number of equilibriums. PDX: k = 1 for all records.</t>
        </is>
      </c>
      <c r="H17" s="1">
        <f>IFERROR(INDEX(DD[description],MATCH($Q17,DD[identifier],0)),"")</f>
        <v/>
      </c>
      <c r="I17" s="1">
        <f>IFERROR(INDEX(DD[kind],MATCH(IF($O17,$Q17&amp;"/value",$Q17),DD[identifier],0)),"")</f>
        <v/>
      </c>
      <c r="J17" s="1" t="inlineStr">
        <is>
          <t>mapped</t>
        </is>
      </c>
      <c r="K17" s="1" t="inlineStr">
        <is>
          <t>Also has a corresponding leaf in equilibrium</t>
        </is>
      </c>
      <c r="L17" s="1" t="inlineStr">
        <is>
          <t>identity</t>
        </is>
      </c>
      <c r="M17" s="1" t="n"/>
      <c r="N17" s="1" t="b">
        <v>1</v>
      </c>
      <c r="O17" s="1" t="n"/>
      <c r="P17" s="1" t="n"/>
      <c r="Q17">
        <f>IF($F17="","",SUBSTITUTE(SUBSTITUTE(SUBSTITUTE(SUBSTITUTE(SUBSTITUTE(SUBSTITUTE(SUBSTITUTE(SUBSTITUTE(SUBSTITUTE(SUBSTITUTE(SUBSTITUTE(LEFT($F17,IFERROR(FIND("&amp;",$F17),LEN($F17)+1)-1),"(0)",""),"(1)",""),"(2)",""),"(3)",""),"(4)",""),"(5)",""),"(6)",""),"(7)",""),"(8)",""),"(9)",""),"(:)",""))</f>
        <v/>
      </c>
    </row>
    <row r="18">
      <c r="A18" s="1" t="inlineStr">
        <is>
          <t>DELTAU</t>
        </is>
      </c>
      <c r="B18" s="1" t="n"/>
      <c r="C18" s="1">
        <f>IFERROR(IF(INDEX(DD[units],MATCH($Q18,DD[identifier],0))=0,"",INDEX(DD[units],MATCH($Q18,DD[identifier],0))),"")</f>
        <v/>
      </c>
      <c r="D18" s="1" t="n"/>
      <c r="E18" s="1">
        <f>IFERROR(INDEX(DD[data_type],MATCH(IF($O18=TRUE,$Q18&amp;"/value",$Q18),DD[identifier],0)),"")</f>
        <v/>
      </c>
      <c r="F18" s="1" t="inlineStr">
        <is>
          <t>summary/boundary/triangularity_upper</t>
        </is>
      </c>
      <c r="G18" s="1" t="inlineStr">
        <is>
          <t>Upper triangularity of the plasma boundary from an MHD equilibrium fit.</t>
        </is>
      </c>
      <c r="H18" s="1">
        <f>IFERROR(INDEX(DD[description],MATCH($Q18,DD[identifier],0)),"")</f>
        <v/>
      </c>
      <c r="I18" s="1">
        <f>IFERROR(INDEX(DD[kind],MATCH(IF($O18,$Q18&amp;"/value",$Q18),DD[identifier],0)),"")</f>
        <v/>
      </c>
      <c r="J18" s="1" t="inlineStr">
        <is>
          <t>mapped</t>
        </is>
      </c>
      <c r="K18" s="1" t="n"/>
      <c r="L18" s="1" t="inlineStr">
        <is>
          <t>identity</t>
        </is>
      </c>
      <c r="M18" s="1" t="n"/>
      <c r="N18" s="1" t="b">
        <v>1</v>
      </c>
      <c r="O18" s="1" t="n"/>
      <c r="P18" s="1" t="n"/>
      <c r="Q18">
        <f>IF($F18="","",SUBSTITUTE(SUBSTITUTE(SUBSTITUTE(SUBSTITUTE(SUBSTITUTE(SUBSTITUTE(SUBSTITUTE(SUBSTITUTE(SUBSTITUTE(SUBSTITUTE(SUBSTITUTE(LEFT($F18,IFERROR(FIND("&amp;",$F18),LEN($F18)+1)-1),"(0)",""),"(1)",""),"(2)",""),"(3)",""),"(4)",""),"(5)",""),"(6)",""),"(7)",""),"(8)",""),"(9)",""),"(:)",""))</f>
        <v/>
      </c>
    </row>
    <row r="19">
      <c r="A19" s="1" t="inlineStr">
        <is>
          <t>DELTAL</t>
        </is>
      </c>
      <c r="B19" s="1" t="n"/>
      <c r="C19" s="1">
        <f>IFERROR(IF(INDEX(DD[units],MATCH($Q19,DD[identifier],0))=0,"",INDEX(DD[units],MATCH($Q19,DD[identifier],0))),"")</f>
        <v/>
      </c>
      <c r="D19" s="1" t="n"/>
      <c r="E19" s="1">
        <f>IFERROR(INDEX(DD[data_type],MATCH(IF($O19=TRUE,$Q19&amp;"/value",$Q19),DD[identifier],0)),"")</f>
        <v/>
      </c>
      <c r="F19" s="1" t="inlineStr">
        <is>
          <t>summary/boundary/triangularity_lower</t>
        </is>
      </c>
      <c r="G19" s="1" t="inlineStr">
        <is>
          <t>Lower triangularity of the plasma boundary from an MHD equilibrium fit.</t>
        </is>
      </c>
      <c r="H19" s="1">
        <f>IFERROR(INDEX(DD[description],MATCH($Q19,DD[identifier],0)),"")</f>
        <v/>
      </c>
      <c r="I19" s="1">
        <f>IFERROR(INDEX(DD[kind],MATCH(IF($O19,$Q19&amp;"/value",$Q19),DD[identifier],0)),"")</f>
        <v/>
      </c>
      <c r="J19" s="1" t="inlineStr">
        <is>
          <t>mapped</t>
        </is>
      </c>
      <c r="K19" s="1" t="n"/>
      <c r="L19" s="1" t="inlineStr">
        <is>
          <t>identity</t>
        </is>
      </c>
      <c r="M19" s="1" t="n"/>
      <c r="N19" s="1" t="b">
        <v>1</v>
      </c>
      <c r="O19" s="1" t="n"/>
      <c r="P19" s="1" t="n"/>
      <c r="Q19">
        <f>IF($F19="","",SUBSTITUTE(SUBSTITUTE(SUBSTITUTE(SUBSTITUTE(SUBSTITUTE(SUBSTITUTE(SUBSTITUTE(SUBSTITUTE(SUBSTITUTE(SUBSTITUTE(SUBSTITUTE(LEFT($F19,IFERROR(FIND("&amp;",$F19),LEN($F19)+1)-1),"(0)",""),"(1)",""),"(2)",""),"(3)",""),"(4)",""),"(5)",""),"(6)",""),"(7)",""),"(8)",""),"(9)",""),"(:)",""))</f>
        <v/>
      </c>
    </row>
    <row r="20">
      <c r="A20" s="1" t="inlineStr">
        <is>
          <t>VOL</t>
        </is>
      </c>
      <c r="B20" s="1" t="n"/>
      <c r="C20" s="1">
        <f>IFERROR(IF(INDEX(DD[units],MATCH($Q20,DD[identifier],0))=0,"",INDEX(DD[units],MATCH($Q20,DD[identifier],0))),"")</f>
        <v/>
      </c>
      <c r="D20" s="1" t="n"/>
      <c r="E20" s="1">
        <f>IFERROR(INDEX(DD[data_type],MATCH(IF($O20=TRUE,$Q20&amp;"/value",$Q20),DD[identifier],0)),"")</f>
        <v/>
      </c>
      <c r="F20" s="1" t="inlineStr">
        <is>
          <t>summary/global_quantities/volume</t>
        </is>
      </c>
      <c r="G20" s="1" t="inlineStr">
        <is>
          <t>The plasmas volume in m3 determined from an MHD equilibrium fit. ASDEX: Formula based on a number of equilibriums.</t>
        </is>
      </c>
      <c r="H20" s="1">
        <f>IFERROR(INDEX(DD[description],MATCH($Q20,DD[identifier],0)),"")</f>
        <v/>
      </c>
      <c r="I20" s="1">
        <f>IFERROR(INDEX(DD[kind],MATCH(IF($O20,$Q20&amp;"/value",$Q20),DD[identifier],0)),"")</f>
        <v/>
      </c>
      <c r="J20" s="1" t="inlineStr">
        <is>
          <t>mapped</t>
        </is>
      </c>
      <c r="K20" s="1" t="n"/>
      <c r="L20" s="1" t="inlineStr">
        <is>
          <t>identity</t>
        </is>
      </c>
      <c r="M20" s="1" t="n"/>
      <c r="N20" s="1" t="b">
        <v>1</v>
      </c>
      <c r="O20" s="1" t="n"/>
      <c r="P20" s="1" t="n"/>
      <c r="Q20">
        <f>IF($F20="","",SUBSTITUTE(SUBSTITUTE(SUBSTITUTE(SUBSTITUTE(SUBSTITUTE(SUBSTITUTE(SUBSTITUTE(SUBSTITUTE(SUBSTITUTE(SUBSTITUTE(SUBSTITUTE(LEFT($F20,IFERROR(FIND("&amp;",$F20),LEN($F20)+1)-1),"(0)",""),"(1)",""),"(2)",""),"(3)",""),"(4)",""),"(5)",""),"(6)",""),"(7)",""),"(8)",""),"(9)",""),"(:)",""))</f>
        <v/>
      </c>
    </row>
    <row r="21">
      <c r="A21" s="1" t="inlineStr">
        <is>
          <t>SEPLIM</t>
        </is>
      </c>
      <c r="B21" s="1" t="n"/>
      <c r="C21" s="1">
        <f>IFERROR(IF(INDEX(DD[units],MATCH($Q21,DD[identifier],0))=0,"",INDEX(DD[units],MATCH($Q21,DD[identifier],0))),"")</f>
        <v/>
      </c>
      <c r="D21" s="1" t="n"/>
      <c r="E21" s="1">
        <f>IFERROR(INDEX(DD[data_type],MATCH(IF($O21=TRUE,$Q21&amp;"/value",$Q21),DD[identifier],0)),"")</f>
        <v/>
      </c>
      <c r="F21" s="1" t="inlineStr">
        <is>
          <t>summary/boundary/gap_limiter_wall</t>
        </is>
      </c>
      <c r="G21" s="1" t="inlineStr">
        <is>
          <t>The minimum distance between the separatrix flux surface and either the vessel wall or limiters in meters from an MHD equilibrium fit. ASDEX: Formula based on a number of equilibriums.</t>
        </is>
      </c>
      <c r="H21" s="1">
        <f>IFERROR(INDEX(DD[description],MATCH($Q21,DD[identifier],0)),"")</f>
        <v/>
      </c>
      <c r="I21" s="1">
        <f>IFERROR(INDEX(DD[kind],MATCH(IF($O21,$Q21&amp;"/value",$Q21),DD[identifier],0)),"")</f>
        <v/>
      </c>
      <c r="J21" s="1" t="inlineStr">
        <is>
          <t>mapped</t>
        </is>
      </c>
      <c r="K21" s="1" t="n"/>
      <c r="L21" s="1" t="inlineStr">
        <is>
          <t>identity</t>
        </is>
      </c>
      <c r="M21" s="1" t="n"/>
      <c r="N21" s="1" t="b">
        <v>1</v>
      </c>
      <c r="O21" s="1" t="n"/>
      <c r="P21" s="1" t="n"/>
      <c r="Q21">
        <f>IF($F21="","",SUBSTITUTE(SUBSTITUTE(SUBSTITUTE(SUBSTITUTE(SUBSTITUTE(SUBSTITUTE(SUBSTITUTE(SUBSTITUTE(SUBSTITUTE(SUBSTITUTE(SUBSTITUTE(LEFT($F21,IFERROR(FIND("&amp;",$F21),LEN($F21)+1)-1),"(0)",""),"(1)",""),"(2)",""),"(3)",""),"(4)",""),"(5)",""),"(6)",""),"(7)",""),"(8)",""),"(9)",""),"(:)",""))</f>
        <v/>
      </c>
    </row>
    <row r="22">
      <c r="A22" s="1" t="inlineStr">
        <is>
          <t>WALMAT</t>
        </is>
      </c>
      <c r="B22" s="1" t="n"/>
      <c r="C22" s="1">
        <f>IFERROR(IF(INDEX(DD[units],MATCH($Q22,DD[identifier],0))=0,"",INDEX(DD[units],MATCH($Q22,DD[identifier],0))),"")</f>
        <v/>
      </c>
      <c r="D22" s="1" t="n"/>
      <c r="E22" s="1">
        <f>IFERROR(INDEX(DD[data_type],MATCH(IF($O22=TRUE,$Q22&amp;"/value",$Q22),DD[identifier],0)),"")</f>
        <v/>
      </c>
      <c r="F22" s="1" t="inlineStr">
        <is>
          <t>summary/wall/material</t>
        </is>
      </c>
      <c r="G22" s="1" t="inlineStr">
        <is>
          <t>The material of the vessel wall. Possible values are: C Carbon SS for Stainless Steel IN for Inconel IN/C for Inconel with Carbon CSS for (partly) Carbon on Stainless Steel. AL for Aluminum</t>
        </is>
      </c>
      <c r="H22" s="1">
        <f>IFERROR(INDEX(DD[description],MATCH($Q22,DD[identifier],0)),"")</f>
        <v/>
      </c>
      <c r="I22" s="1">
        <f>IFERROR(INDEX(DD[kind],MATCH(IF($O22,$Q22&amp;"/value",$Q22),DD[identifier],0)),"")</f>
        <v/>
      </c>
      <c r="J22" s="1" t="inlineStr">
        <is>
          <t>mapped</t>
        </is>
      </c>
      <c r="K22" s="1" t="n"/>
      <c r="L22" s="1" t="inlineStr">
        <is>
          <t>dictionary</t>
        </is>
      </c>
      <c r="M22" s="1" t="inlineStr">
        <is>
          <t>{"C": 1, "SS": 4, "Fe": 4, "F82H": 4, "CSS": 5, "IN": 6, "IN/C": 7, "Mo": 11,"ss":4, "W": 2, "C-W": 3}</t>
        </is>
      </c>
      <c r="N22" s="1" t="b">
        <v>1</v>
      </c>
      <c r="O22" s="1" t="inlineStr">
        <is>
          <t>("index", "description")</t>
        </is>
      </c>
      <c r="P22" s="1" t="n"/>
      <c r="Q22">
        <f>IF($F22="","",SUBSTITUTE(SUBSTITUTE(SUBSTITUTE(SUBSTITUTE(SUBSTITUTE(SUBSTITUTE(SUBSTITUTE(SUBSTITUTE(SUBSTITUTE(SUBSTITUTE(SUBSTITUTE(LEFT($F22,IFERROR(FIND("&amp;",$F22),LEN($F22)+1)-1),"(0)",""),"(1)",""),"(2)",""),"(3)",""),"(4)",""),"(5)",""),"(6)",""),"(7)",""),"(8)",""),"(9)",""),"(:)",""))</f>
        <v/>
      </c>
    </row>
    <row r="23">
      <c r="A23" s="1" t="inlineStr">
        <is>
          <t>LIMMAT</t>
        </is>
      </c>
      <c r="B23" s="1" t="n"/>
      <c r="C23" s="1">
        <f>IFERROR(IF(INDEX(DD[units],MATCH($Q23,DD[identifier],0))=0,"",INDEX(DD[units],MATCH($Q23,DD[identifier],0))),"")</f>
        <v/>
      </c>
      <c r="D23" s="1" t="n"/>
      <c r="E23" s="1">
        <f>IFERROR(INDEX(DD[data_type],MATCH(IF($O23=TRUE,$Q23&amp;"/value",$Q23),DD[identifier],0)),"")</f>
        <v/>
      </c>
      <c r="F23" s="1" t="inlineStr">
        <is>
          <t>summary/limiter/material</t>
        </is>
      </c>
      <c r="G23" s="1" t="inlineStr">
        <is>
          <t>The material of the limiters. Possible values are: C for Carbon BE for Beryllium MO for Molybdenum NONE for no Limiter</t>
        </is>
      </c>
      <c r="H23" s="1">
        <f>IFERROR(INDEX(DD[description],MATCH($Q23,DD[identifier],0)),"")</f>
        <v/>
      </c>
      <c r="I23" s="1">
        <f>IFERROR(INDEX(DD[kind],MATCH(IF($O23,$Q23&amp;"/value",$Q23),DD[identifier],0)),"")</f>
        <v/>
      </c>
      <c r="J23" s="1" t="inlineStr">
        <is>
          <t>mapped</t>
        </is>
      </c>
      <c r="K23" s="1" t="inlineStr">
        <is>
          <t>dictionary needs to be determined</t>
        </is>
      </c>
      <c r="L23" s="1" t="inlineStr">
        <is>
          <t>dictionary</t>
        </is>
      </c>
      <c r="M23" s="1" t="inlineStr">
        <is>
          <t>{"C": 1, "W": 2, "C-W": 3, "BE": 10, "MO": 11, "NONE": 0}</t>
        </is>
      </c>
      <c r="N23" s="1" t="b">
        <v>1</v>
      </c>
      <c r="O23" s="1" t="inlineStr">
        <is>
          <t>("index", "description")</t>
        </is>
      </c>
      <c r="P23" s="1" t="n"/>
      <c r="Q23">
        <f>IF($F23="","",SUBSTITUTE(SUBSTITUTE(SUBSTITUTE(SUBSTITUTE(SUBSTITUTE(SUBSTITUTE(SUBSTITUTE(SUBSTITUTE(SUBSTITUTE(SUBSTITUTE(SUBSTITUTE(LEFT($F23,IFERROR(FIND("&amp;",$F23),LEN($F23)+1)-1),"(0)",""),"(1)",""),"(2)",""),"(3)",""),"(4)",""),"(5)",""),"(6)",""),"(7)",""),"(8)",""),"(9)",""),"(:)",""))</f>
        <v/>
      </c>
    </row>
    <row r="24">
      <c r="A24" s="1" t="inlineStr">
        <is>
          <t>EVAP</t>
        </is>
      </c>
      <c r="B24" s="1" t="n"/>
      <c r="C24" s="1">
        <f>IFERROR(IF(INDEX(DD[units],MATCH($Q24,DD[identifier],0))=0,"",INDEX(DD[units],MATCH($Q24,DD[identifier],0))),"")</f>
        <v/>
      </c>
      <c r="D24" s="1" t="n"/>
      <c r="E24" s="1">
        <f>IFERROR(INDEX(DD[data_type],MATCH(IF($O24=TRUE,$Q24&amp;"/value",$Q24),DD[identifier],0)),"")</f>
        <v/>
      </c>
      <c r="F24" s="1" t="inlineStr">
        <is>
          <t>summary/wall/evaporation</t>
        </is>
      </c>
      <c r="G24"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24" s="1">
        <f>IFERROR(INDEX(DD[description],MATCH($Q24,DD[identifier],0)),"")</f>
        <v/>
      </c>
      <c r="I24" s="1">
        <f>IFERROR(INDEX(DD[kind],MATCH(IF($O24,$Q24&amp;"/value",$Q24),DD[identifier],0)),"")</f>
        <v/>
      </c>
      <c r="J24" s="1" t="inlineStr">
        <is>
          <t>mapped</t>
        </is>
      </c>
      <c r="K24" s="1" t="inlineStr">
        <is>
          <t>dictionary needed since "NONE" is in data as string</t>
        </is>
      </c>
      <c r="L24" s="1" t="inlineStr">
        <is>
          <t>identity</t>
        </is>
      </c>
      <c r="M24" s="1" t="n"/>
      <c r="N24" s="1" t="b">
        <v>1</v>
      </c>
      <c r="O24" s="1" t="n"/>
      <c r="P24" s="1" t="inlineStr">
        <is>
          <t>BOROA = (B2H6 + CH4 + H2), BOROB = (B2H6 + H2), BOROC = BORO = BOR = BO = B = Boron</t>
        </is>
      </c>
      <c r="Q24">
        <f>IF($F24="","",SUBSTITUTE(SUBSTITUTE(SUBSTITUTE(SUBSTITUTE(SUBSTITUTE(SUBSTITUTE(SUBSTITUTE(SUBSTITUTE(SUBSTITUTE(SUBSTITUTE(SUBSTITUTE(LEFT($F24,IFERROR(FIND("&amp;",$F24),LEN($F24)+1)-1),"(0)",""),"(1)",""),"(2)",""),"(3)",""),"(4)",""),"(5)",""),"(6)",""),"(7)",""),"(8)",""),"(9)",""),"(:)",""))</f>
        <v/>
      </c>
    </row>
    <row r="25">
      <c r="A25" s="1" t="inlineStr">
        <is>
          <t>BT</t>
        </is>
      </c>
      <c r="B25" s="1" t="n"/>
      <c r="C25" s="1">
        <f>IFERROR(IF(INDEX(DD[units],MATCH($Q25,DD[identifier],0))=0,"",INDEX(DD[units],MATCH($Q25,DD[identifier],0))),"")</f>
        <v/>
      </c>
      <c r="D25" s="1" t="n"/>
      <c r="E25" s="1">
        <f>IFERROR(INDEX(DD[data_type],MATCH(IF($O25=TRUE,$Q25&amp;"/value",$Q25),DD[identifier],0)),"")</f>
        <v/>
      </c>
      <c r="F25" s="1" t="inlineStr">
        <is>
          <t>summary/global_quantities/b0</t>
        </is>
      </c>
      <c r="G25" s="1" t="inlineStr">
        <is>
          <t>The vacuum Toroidal magnetic field in Tesla at RGEO determined from the TF coil current. AUG/CMOD/MAST: Normally negative BT values. JET: Negative BT values indicate reversed Toroidal field.</t>
        </is>
      </c>
      <c r="H25" s="1">
        <f>IFERROR(INDEX(DD[description],MATCH($Q25,DD[identifier],0)),"")</f>
        <v/>
      </c>
      <c r="I25" s="1">
        <f>IFERROR(INDEX(DD[kind],MATCH(IF($O25,$Q25&amp;"/value",$Q25),DD[identifier],0)),"")</f>
        <v/>
      </c>
      <c r="J25" s="1" t="inlineStr">
        <is>
          <t>mapped</t>
        </is>
      </c>
      <c r="K25" s="1" t="n"/>
      <c r="L25" s="1" t="inlineStr">
        <is>
          <t>identity</t>
        </is>
      </c>
      <c r="M25" s="1" t="n"/>
      <c r="N25" s="1" t="b">
        <v>1</v>
      </c>
      <c r="O25" s="1" t="n"/>
      <c r="P25" s="1" t="n"/>
      <c r="Q25">
        <f>IF($F25="","",SUBSTITUTE(SUBSTITUTE(SUBSTITUTE(SUBSTITUTE(SUBSTITUTE(SUBSTITUTE(SUBSTITUTE(SUBSTITUTE(SUBSTITUTE(SUBSTITUTE(SUBSTITUTE(LEFT($F25,IFERROR(FIND("&amp;",$F25),LEN($F25)+1)-1),"(0)",""),"(1)",""),"(2)",""),"(3)",""),"(4)",""),"(5)",""),"(6)",""),"(7)",""),"(8)",""),"(9)",""),"(:)",""))</f>
        <v/>
      </c>
    </row>
    <row r="26">
      <c r="A26" s="1" t="inlineStr">
        <is>
          <t>IP</t>
        </is>
      </c>
      <c r="B26" s="1" t="n"/>
      <c r="C26" s="1">
        <f>IFERROR(IF(INDEX(DD[units],MATCH($Q26,DD[identifier],0))=0,"",INDEX(DD[units],MATCH($Q26,DD[identifier],0))),"")</f>
        <v/>
      </c>
      <c r="D26" s="1" t="n"/>
      <c r="E26" s="1">
        <f>IFERROR(INDEX(DD[data_type],MATCH(IF($O26=TRUE,$Q26&amp;"/value",$Q26),DD[identifier],0)),"")</f>
        <v/>
      </c>
      <c r="F26" s="1" t="inlineStr">
        <is>
          <t>summary/global_quantities/ip</t>
        </is>
      </c>
      <c r="G26" s="1" t="inlineStr">
        <is>
          <t>The plasma current in Amperes determined from an external Rogowski loop with vessel current subtraction. CMOD/JET/TDEV: Normally negative IP values. Positive IP values indicate operation with reversed current.</t>
        </is>
      </c>
      <c r="H26" s="1">
        <f>IFERROR(INDEX(DD[description],MATCH($Q26,DD[identifier],0)),"")</f>
        <v/>
      </c>
      <c r="I26" s="1">
        <f>IFERROR(INDEX(DD[kind],MATCH(IF($O26,$Q26&amp;"/value",$Q26),DD[identifier],0)),"")</f>
        <v/>
      </c>
      <c r="J26" s="1" t="inlineStr">
        <is>
          <t>mapped</t>
        </is>
      </c>
      <c r="K26" s="1" t="n"/>
      <c r="L26" s="1" t="inlineStr">
        <is>
          <t>identity</t>
        </is>
      </c>
      <c r="M26" s="1" t="n"/>
      <c r="N26" s="1" t="b">
        <v>1</v>
      </c>
      <c r="O26" s="1" t="n"/>
      <c r="P26" s="1" t="n"/>
      <c r="Q26">
        <f>IF($F26="","",SUBSTITUTE(SUBSTITUTE(SUBSTITUTE(SUBSTITUTE(SUBSTITUTE(SUBSTITUTE(SUBSTITUTE(SUBSTITUTE(SUBSTITUTE(SUBSTITUTE(SUBSTITUTE(LEFT($F26,IFERROR(FIND("&amp;",$F26),LEN($F26)+1)-1),"(0)",""),"(1)",""),"(2)",""),"(3)",""),"(4)",""),"(5)",""),"(6)",""),"(7)",""),"(8)",""),"(9)",""),"(:)",""))</f>
        <v/>
      </c>
    </row>
    <row r="27">
      <c r="A27" s="1" t="inlineStr">
        <is>
          <t>VSURF</t>
        </is>
      </c>
      <c r="B27" s="1" t="n"/>
      <c r="C27" s="1">
        <f>IFERROR(IF(INDEX(DD[units],MATCH($Q27,DD[identifier],0))=0,"",INDEX(DD[units],MATCH($Q27,DD[identifier],0))),"")</f>
        <v/>
      </c>
      <c r="D27" s="1" t="n"/>
      <c r="E27" s="1">
        <f>IFERROR(INDEX(DD[data_type],MATCH(IF($O27=TRUE,$Q27&amp;"/value",$Q27),DD[identifier],0)),"")</f>
        <v/>
      </c>
      <c r="F27" s="1" t="inlineStr">
        <is>
          <t>summary/global_quantities/v_loop</t>
        </is>
      </c>
      <c r="G27" s="1" t="inlineStr">
        <is>
          <t>The loop voltage at the plasma boundary in volts.</t>
        </is>
      </c>
      <c r="H27" s="1">
        <f>IFERROR(INDEX(DD[description],MATCH($Q27,DD[identifier],0)),"")</f>
        <v/>
      </c>
      <c r="I27" s="1">
        <f>IFERROR(INDEX(DD[kind],MATCH(IF($O27,$Q27&amp;"/value",$Q27),DD[identifier],0)),"")</f>
        <v/>
      </c>
      <c r="J27" s="1" t="inlineStr">
        <is>
          <t>mapped</t>
        </is>
      </c>
      <c r="K27" s="1" t="n"/>
      <c r="L27" s="1" t="inlineStr">
        <is>
          <t>identity</t>
        </is>
      </c>
      <c r="M27" s="1" t="n"/>
      <c r="N27" s="1" t="b">
        <v>1</v>
      </c>
      <c r="O27" s="1" t="n"/>
      <c r="P27" s="1" t="n"/>
      <c r="Q27">
        <f>IF($F27="","",SUBSTITUTE(SUBSTITUTE(SUBSTITUTE(SUBSTITUTE(SUBSTITUTE(SUBSTITUTE(SUBSTITUTE(SUBSTITUTE(SUBSTITUTE(SUBSTITUTE(SUBSTITUTE(LEFT($F27,IFERROR(FIND("&amp;",$F27),LEN($F27)+1)-1),"(0)",""),"(1)",""),"(2)",""),"(3)",""),"(4)",""),"(5)",""),"(6)",""),"(7)",""),"(8)",""),"(9)",""),"(:)",""))</f>
        <v/>
      </c>
    </row>
    <row r="28">
      <c r="A28" s="1" t="inlineStr">
        <is>
          <t>Q95</t>
        </is>
      </c>
      <c r="B28" s="1" t="n"/>
      <c r="C28" s="1">
        <f>IFERROR(IF(INDEX(DD[units],MATCH($Q28,DD[identifier],0))=0,"",INDEX(DD[units],MATCH($Q28,DD[identifier],0))),"")</f>
        <v/>
      </c>
      <c r="D28" s="1" t="n"/>
      <c r="E28" s="1">
        <f>IFERROR(INDEX(DD[data_type],MATCH(IF($O28=TRUE,$Q28&amp;"/value",$Q28),DD[identifier],0)),"")</f>
        <v/>
      </c>
      <c r="F28" s="1" t="inlineStr">
        <is>
          <t>summary/global_quantities/q_95</t>
        </is>
      </c>
      <c r="G28" s="1" t="inlineStr">
        <is>
          <t>The plasma safety factor from an MHD equilibrium fit evaluated at the flux surface that encloses 95% of the total poloidal flux. ASDEX: Q95 = qcyl (1 + (AMIN/RGEO)^2 (1 + 0.5 BEILI2^2)) with qcyl = 5e6 (BT/IP) (AMIN^2/RGEO) (1+KAPPA^2)/2. TFTR: Q at boundary defined by limiter.</t>
        </is>
      </c>
      <c r="H28" s="1">
        <f>IFERROR(INDEX(DD[description],MATCH($Q28,DD[identifier],0)),"")</f>
        <v/>
      </c>
      <c r="I28" s="1">
        <f>IFERROR(INDEX(DD[kind],MATCH(IF($O28,$Q28&amp;"/value",$Q28),DD[identifier],0)),"")</f>
        <v/>
      </c>
      <c r="J28" s="1" t="inlineStr">
        <is>
          <t>mapped</t>
        </is>
      </c>
      <c r="K28" s="1" t="n"/>
      <c r="L28" s="1" t="inlineStr">
        <is>
          <t>identity</t>
        </is>
      </c>
      <c r="M28" s="1" t="n"/>
      <c r="N28" s="1" t="b">
        <v>1</v>
      </c>
      <c r="O28" s="1" t="n"/>
      <c r="P28" s="1" t="n"/>
      <c r="Q28">
        <f>IF($F28="","",SUBSTITUTE(SUBSTITUTE(SUBSTITUTE(SUBSTITUTE(SUBSTITUTE(SUBSTITUTE(SUBSTITUTE(SUBSTITUTE(SUBSTITUTE(SUBSTITUTE(SUBSTITUTE(LEFT($F28,IFERROR(FIND("&amp;",$F28),LEN($F28)+1)-1),"(0)",""),"(1)",""),"(2)",""),"(3)",""),"(4)",""),"(5)",""),"(6)",""),"(7)",""),"(8)",""),"(9)",""),"(:)",""))</f>
        <v/>
      </c>
    </row>
    <row r="29">
      <c r="A29" s="1" t="inlineStr">
        <is>
          <t>BEPMHD</t>
        </is>
      </c>
      <c r="B29" s="1" t="n"/>
      <c r="C29" s="1">
        <f>IFERROR(IF(INDEX(DD[units],MATCH($Q29,DD[identifier],0))=0,"",INDEX(DD[units],MATCH($Q29,DD[identifier],0))),"")</f>
        <v/>
      </c>
      <c r="D29" s="1" t="n"/>
      <c r="E29" s="1">
        <f>IFERROR(INDEX(DD[data_type],MATCH(IF($O29=TRUE,$Q29&amp;"/value",$Q29),DD[identifier],0)),"")</f>
        <v/>
      </c>
      <c r="F29" s="1" t="inlineStr">
        <is>
          <t>summary/global_quantities/beta_pol_mhd</t>
        </is>
      </c>
      <c r="G29" s="1" t="inlineStr">
        <is>
          <t>Poloidal beta computed from the MHD equilibrium fit. ASDEX: BEPMHD equals BEIMHD. TFTR: BEPMHD equals BEILI2 - li/2 with li/2 from time evolution model.</t>
        </is>
      </c>
      <c r="H29" s="1">
        <f>IFERROR(INDEX(DD[description],MATCH($Q29,DD[identifier],0)),"")</f>
        <v/>
      </c>
      <c r="I29" s="1">
        <f>IFERROR(INDEX(DD[kind],MATCH(IF($O29,$Q29&amp;"/value",$Q29),DD[identifier],0)),"")</f>
        <v/>
      </c>
      <c r="J29" s="1" t="inlineStr">
        <is>
          <t>mapped</t>
        </is>
      </c>
      <c r="K29" s="1" t="inlineStr">
        <is>
          <t>BEIMHD and BEPMHD both map here; verify which definition applies.</t>
        </is>
      </c>
      <c r="L29" s="1" t="inlineStr">
        <is>
          <t>identity</t>
        </is>
      </c>
      <c r="M29" s="1" t="n"/>
      <c r="N29" s="1" t="b">
        <v>1</v>
      </c>
      <c r="O29" s="1" t="n"/>
      <c r="P29" s="1" t="n"/>
      <c r="Q29">
        <f>IF($F29="","",SUBSTITUTE(SUBSTITUTE(SUBSTITUTE(SUBSTITUTE(SUBSTITUTE(SUBSTITUTE(SUBSTITUTE(SUBSTITUTE(SUBSTITUTE(SUBSTITUTE(SUBSTITUTE(LEFT($F29,IFERROR(FIND("&amp;",$F29),LEN($F29)+1)-1),"(0)",""),"(1)",""),"(2)",""),"(3)",""),"(4)",""),"(5)",""),"(6)",""),"(7)",""),"(8)",""),"(9)",""),"(:)",""))</f>
        <v/>
      </c>
    </row>
    <row r="30">
      <c r="A30" s="1" t="inlineStr">
        <is>
          <t>BETMHD</t>
        </is>
      </c>
      <c r="B30" s="1" t="n"/>
      <c r="C30" s="1">
        <f>IFERROR(IF(INDEX(DD[units],MATCH($Q30,DD[identifier],0))=0,"",INDEX(DD[units],MATCH($Q30,DD[identifier],0))),"")</f>
        <v/>
      </c>
      <c r="D30" s="1" t="n"/>
      <c r="E30" s="1">
        <f>IFERROR(INDEX(DD[data_type],MATCH(IF($O30=TRUE,$Q30&amp;"/value",$Q30),DD[identifier],0)),"")</f>
        <v/>
      </c>
      <c r="F30" s="1" t="inlineStr">
        <is>
          <t>summary/global_quantities/beta_tor_mhd</t>
        </is>
      </c>
      <c r="G30" s="1" t="inlineStr">
        <is>
          <t>Toroidal beta computed from the MHD equilibrium fit. TFTR: Computed from BEPMHD.</t>
        </is>
      </c>
      <c r="H30" s="1">
        <f>IFERROR(INDEX(DD[description],MATCH($Q30,DD[identifier],0)),"")</f>
        <v/>
      </c>
      <c r="I30" s="1">
        <f>IFERROR(INDEX(DD[kind],MATCH(IF($O30,$Q30&amp;"/value",$Q30),DD[identifier],0)),"")</f>
        <v/>
      </c>
      <c r="J30" s="1" t="inlineStr">
        <is>
          <t>mapped</t>
        </is>
      </c>
      <c r="K30" s="1" t="n"/>
      <c r="L30" s="1" t="inlineStr">
        <is>
          <t>identity</t>
        </is>
      </c>
      <c r="M30" s="1" t="n"/>
      <c r="N30" s="1" t="b">
        <v>1</v>
      </c>
      <c r="O30" s="1" t="n"/>
      <c r="P30" s="1" t="n"/>
      <c r="Q30">
        <f>IF($F30="","",SUBSTITUTE(SUBSTITUTE(SUBSTITUTE(SUBSTITUTE(SUBSTITUTE(SUBSTITUTE(SUBSTITUTE(SUBSTITUTE(SUBSTITUTE(SUBSTITUTE(SUBSTITUTE(LEFT($F30,IFERROR(FIND("&amp;",$F30),LEN($F30)+1)-1),"(0)",""),"(1)",""),"(2)",""),"(3)",""),"(4)",""),"(5)",""),"(6)",""),"(7)",""),"(8)",""),"(9)",""),"(:)",""))</f>
        <v/>
      </c>
    </row>
    <row r="31">
      <c r="A31" s="1" t="inlineStr">
        <is>
          <t>NEL</t>
        </is>
      </c>
      <c r="B31" s="1" t="n"/>
      <c r="C31" s="1">
        <f>IFERROR(IF(INDEX(DD[units],MATCH($Q31,DD[identifier],0))=0,"",INDEX(DD[units],MATCH($Q31,DD[identifier],0))),"")</f>
        <v/>
      </c>
      <c r="D31" s="1" t="n"/>
      <c r="E31" s="1">
        <f>IFERROR(INDEX(DD[data_type],MATCH(IF($O31=TRUE,$Q31&amp;"/value",$Q31),DD[identifier],0)),"")</f>
        <v/>
      </c>
      <c r="F31" s="1" t="inlineStr">
        <is>
          <t>summary/line_average/n_e</t>
        </is>
      </c>
      <c r="G31" s="1" t="inlineStr">
        <is>
          <t>Central line average electron density in m-3 from interferometer or LIDAR (JET). JET: NEL has been approximated if no measurement is available: Ohmic NEL ~ exp{2.931 + 0.873 ln(NEV) + 0.064 ln(NE0)}, H-mode NEL ~ exp{3.745 + 0.825 ln(NEV) + 0.092 ln(NE0)}. See NELFORM.</t>
        </is>
      </c>
      <c r="H31" s="1">
        <f>IFERROR(INDEX(DD[description],MATCH($Q31,DD[identifier],0)),"")</f>
        <v/>
      </c>
      <c r="I31" s="1">
        <f>IFERROR(INDEX(DD[kind],MATCH(IF($O31,$Q31&amp;"/value",$Q31),DD[identifier],0)),"")</f>
        <v/>
      </c>
      <c r="J31" s="1" t="inlineStr">
        <is>
          <t>mapped</t>
        </is>
      </c>
      <c r="K31" s="1" t="n"/>
      <c r="L31" s="1" t="inlineStr">
        <is>
          <t>identity</t>
        </is>
      </c>
      <c r="M31" s="1" t="n"/>
      <c r="N31" s="1" t="b">
        <v>1</v>
      </c>
      <c r="O31" s="1" t="n"/>
      <c r="P31" s="1" t="n"/>
      <c r="Q31">
        <f>IF($F31="","",SUBSTITUTE(SUBSTITUTE(SUBSTITUTE(SUBSTITUTE(SUBSTITUTE(SUBSTITUTE(SUBSTITUTE(SUBSTITUTE(SUBSTITUTE(SUBSTITUTE(SUBSTITUTE(LEFT($F31,IFERROR(FIND("&amp;",$F31),LEN($F31)+1)-1),"(0)",""),"(1)",""),"(2)",""),"(3)",""),"(4)",""),"(5)",""),"(6)",""),"(7)",""),"(8)",""),"(9)",""),"(:)",""))</f>
        <v/>
      </c>
    </row>
    <row r="32">
      <c r="A32" s="1" t="inlineStr">
        <is>
          <t>DNELDT</t>
        </is>
      </c>
      <c r="B32" s="1" t="n"/>
      <c r="C32" s="1">
        <f>IFERROR(IF(INDEX(DD[units],MATCH($Q32,DD[identifier],0))=0,"",INDEX(DD[units],MATCH($Q32,DD[identifier],0))),"")</f>
        <v/>
      </c>
      <c r="D32" s="1" t="n"/>
      <c r="E32" s="1">
        <f>IFERROR(INDEX(DD[data_type],MATCH(IF($O32=TRUE,$Q32&amp;"/value",$Q32),DD[identifier],0)),"")</f>
        <v/>
      </c>
      <c r="F32" s="1" t="inlineStr">
        <is>
          <t>summary/line_average/dn_e_dt</t>
        </is>
      </c>
      <c r="G32" s="1" t="inlineStr">
        <is>
          <t>The time rate of change of NEL in m-3/s.</t>
        </is>
      </c>
      <c r="H32" s="1">
        <f>IFERROR(INDEX(DD[description],MATCH($Q32,DD[identifier],0)),"")</f>
        <v/>
      </c>
      <c r="I32" s="1">
        <f>IFERROR(INDEX(DD[kind],MATCH(IF($O32,$Q32&amp;"/value",$Q32),DD[identifier],0)),"")</f>
        <v/>
      </c>
      <c r="J32" s="1" t="inlineStr">
        <is>
          <t>mapped</t>
        </is>
      </c>
      <c r="K32" s="1" t="n"/>
      <c r="L32" s="1" t="inlineStr">
        <is>
          <t>identity</t>
        </is>
      </c>
      <c r="M32" s="1" t="n"/>
      <c r="N32" s="1" t="b">
        <v>1</v>
      </c>
      <c r="O32" s="1" t="n"/>
      <c r="P32" s="1" t="n"/>
      <c r="Q32">
        <f>IF($F32="","",SUBSTITUTE(SUBSTITUTE(SUBSTITUTE(SUBSTITUTE(SUBSTITUTE(SUBSTITUTE(SUBSTITUTE(SUBSTITUTE(SUBSTITUTE(SUBSTITUTE(SUBSTITUTE(LEFT($F32,IFERROR(FIND("&amp;",$F32),LEN($F32)+1)-1),"(0)",""),"(1)",""),"(2)",""),"(3)",""),"(4)",""),"(5)",""),"(6)",""),"(7)",""),"(8)",""),"(9)",""),"(:)",""))</f>
        <v/>
      </c>
    </row>
    <row r="33">
      <c r="A33" s="1" t="inlineStr">
        <is>
          <t>NEV</t>
        </is>
      </c>
      <c r="B33" s="1" t="n"/>
      <c r="C33" s="1">
        <f>IFERROR(IF(INDEX(DD[units],MATCH($Q33,DD[identifier],0))=0,"",INDEX(DD[units],MATCH($Q33,DD[identifier],0))),"")</f>
        <v/>
      </c>
      <c r="D33" s="1" t="n"/>
      <c r="E33" s="1">
        <f>IFERROR(INDEX(DD[data_type],MATCH(IF($O33=TRUE,$Q33&amp;"/value",$Q33),DD[identifier],0)),"")</f>
        <v/>
      </c>
      <c r="F33" s="1" t="inlineStr">
        <is>
          <t>summary/volume_average/n_e</t>
        </is>
      </c>
      <c r="G33" s="1" t="inlineStr">
        <is>
          <t>The volume averaged electron density in m-3. ASDEX: From 4 HCN interferometer channels. D3D: Spline fit to CO2 and Thomson scattering data. JET: Weighted summation over 6 interferometer channels. JFT2M: Analytic fit with fixed profile shape to 2 channels.</t>
        </is>
      </c>
      <c r="H33" s="1">
        <f>IFERROR(INDEX(DD[description],MATCH($Q33,DD[identifier],0)),"")</f>
        <v/>
      </c>
      <c r="I33" s="1">
        <f>IFERROR(INDEX(DD[kind],MATCH(IF($O33,$Q33&amp;"/value",$Q33),DD[identifier],0)),"")</f>
        <v/>
      </c>
      <c r="J33" s="1" t="inlineStr">
        <is>
          <t>mapped</t>
        </is>
      </c>
      <c r="K33" s="1" t="n"/>
      <c r="L33" s="1" t="inlineStr">
        <is>
          <t>identity</t>
        </is>
      </c>
      <c r="M33" s="1" t="n"/>
      <c r="N33" s="1" t="b">
        <v>1</v>
      </c>
      <c r="O33" s="1" t="n"/>
      <c r="P33" s="1" t="n"/>
      <c r="Q33">
        <f>IF($F33="","",SUBSTITUTE(SUBSTITUTE(SUBSTITUTE(SUBSTITUTE(SUBSTITUTE(SUBSTITUTE(SUBSTITUTE(SUBSTITUTE(SUBSTITUTE(SUBSTITUTE(SUBSTITUTE(LEFT($F33,IFERROR(FIND("&amp;",$F33),LEN($F33)+1)-1),"(0)",""),"(1)",""),"(2)",""),"(3)",""),"(4)",""),"(5)",""),"(6)",""),"(7)",""),"(8)",""),"(9)",""),"(:)",""))</f>
        <v/>
      </c>
    </row>
    <row r="34">
      <c r="A34" s="1" t="inlineStr">
        <is>
          <t>NE0</t>
        </is>
      </c>
      <c r="B34" s="1" t="n"/>
      <c r="C34" s="1">
        <f>IFERROR(IF(INDEX(DD[units],MATCH($Q34,DD[identifier],0))=0,"",INDEX(DD[units],MATCH($Q34,DD[identifier],0))),"")</f>
        <v/>
      </c>
      <c r="D34" s="1" t="n"/>
      <c r="E34" s="1">
        <f>IFERROR(INDEX(DD[data_type],MATCH(IF($O34=TRUE,$Q34&amp;"/value",$Q34),DD[identifier],0)),"")</f>
        <v/>
      </c>
      <c r="F34" s="1" t="inlineStr">
        <is>
          <t>summary/local/magnetic_axis/n_e</t>
        </is>
      </c>
      <c r="G34" s="1" t="inlineStr">
        <is>
          <t>The central electron density at the magnetic axis in m-3, determined in same manner as NEV.</t>
        </is>
      </c>
      <c r="H34" s="1">
        <f>IFERROR(INDEX(DD[description],MATCH($Q34,DD[identifier],0)),"")</f>
        <v/>
      </c>
      <c r="I34" s="1">
        <f>IFERROR(INDEX(DD[kind],MATCH(IF($O34,$Q34&amp;"/value",$Q34),DD[identifier],0)),"")</f>
        <v/>
      </c>
      <c r="J34" s="1" t="inlineStr">
        <is>
          <t>mapped</t>
        </is>
      </c>
      <c r="K34" s="1" t="n"/>
      <c r="L34" s="1" t="inlineStr">
        <is>
          <t>identity</t>
        </is>
      </c>
      <c r="M34" s="1" t="n"/>
      <c r="N34" s="1" t="b">
        <v>1</v>
      </c>
      <c r="O34" s="1" t="n"/>
      <c r="P34" s="1" t="n"/>
      <c r="Q34">
        <f>IF($F34="","",SUBSTITUTE(SUBSTITUTE(SUBSTITUTE(SUBSTITUTE(SUBSTITUTE(SUBSTITUTE(SUBSTITUTE(SUBSTITUTE(SUBSTITUTE(SUBSTITUTE(SUBSTITUTE(LEFT($F34,IFERROR(FIND("&amp;",$F34),LEN($F34)+1)-1),"(0)",""),"(1)",""),"(2)",""),"(3)",""),"(4)",""),"(5)",""),"(6)",""),"(7)",""),"(8)",""),"(9)",""),"(:)",""))</f>
        <v/>
      </c>
    </row>
    <row r="35">
      <c r="A35" s="1" t="inlineStr">
        <is>
          <t>ZEFF</t>
        </is>
      </c>
      <c r="B35" s="1" t="n"/>
      <c r="C35" s="1">
        <f>IFERROR(IF(INDEX(DD[units],MATCH($Q35,DD[identifier],0))=0,"",INDEX(DD[units],MATCH($Q35,DD[identifier],0))),"")</f>
        <v/>
      </c>
      <c r="D35" s="1" t="n"/>
      <c r="E35" s="1">
        <f>IFERROR(INDEX(DD[data_type],MATCH(IF($O35=TRUE,$Q35&amp;"/value",$Q35),DD[identifier],0)),"")</f>
        <v/>
      </c>
      <c r="F35" s="1" t="inlineStr">
        <is>
          <t>summary/line_average/zeff</t>
        </is>
      </c>
      <c r="G35" s="1" t="inlineStr">
        <is>
          <t>Line average plasma effective charge determined from visible Bremsstrahlung.</t>
        </is>
      </c>
      <c r="H35" s="1">
        <f>IFERROR(INDEX(DD[description],MATCH($Q35,DD[identifier],0)),"")</f>
        <v/>
      </c>
      <c r="I35" s="1">
        <f>IFERROR(INDEX(DD[kind],MATCH(IF($O35,$Q35&amp;"/value",$Q35),DD[identifier],0)),"")</f>
        <v/>
      </c>
      <c r="J35" s="1" t="inlineStr">
        <is>
          <t>mapped</t>
        </is>
      </c>
      <c r="K35" s="1" t="n"/>
      <c r="L35" s="1" t="inlineStr">
        <is>
          <t>identity</t>
        </is>
      </c>
      <c r="M35" s="1" t="n"/>
      <c r="N35" s="1" t="b">
        <v>1</v>
      </c>
      <c r="O35" s="1" t="n"/>
      <c r="P35" s="1" t="n"/>
      <c r="Q35">
        <f>IF($F35="","",SUBSTITUTE(SUBSTITUTE(SUBSTITUTE(SUBSTITUTE(SUBSTITUTE(SUBSTITUTE(SUBSTITUTE(SUBSTITUTE(SUBSTITUTE(SUBSTITUTE(SUBSTITUTE(LEFT($F35,IFERROR(FIND("&amp;",$F35),LEN($F35)+1)-1),"(0)",""),"(1)",""),"(2)",""),"(3)",""),"(4)",""),"(5)",""),"(6)",""),"(7)",""),"(8)",""),"(9)",""),"(:)",""))</f>
        <v/>
      </c>
    </row>
    <row r="36">
      <c r="A36" s="1" t="inlineStr">
        <is>
          <t>PRAD</t>
        </is>
      </c>
      <c r="B36" s="1" t="n"/>
      <c r="C36" s="1">
        <f>IFERROR(IF(INDEX(DD[units],MATCH($Q36,DD[identifier],0))=0,"",INDEX(DD[units],MATCH($Q36,DD[identifier],0))),"")</f>
        <v/>
      </c>
      <c r="D36" s="1" t="n"/>
      <c r="E36" s="1">
        <f>IFERROR(INDEX(DD[data_type],MATCH(IF($O36=TRUE,$Q36&amp;"/value",$Q36),DD[identifier],0)),"")</f>
        <v/>
      </c>
      <c r="F36" s="1" t="inlineStr">
        <is>
          <t>summary/global_quantities/power_radiated</t>
        </is>
      </c>
      <c r="G36" s="1" t="inlineStr">
        <is>
          <t>Total radiated power in watts as measured by Bolometer.</t>
        </is>
      </c>
      <c r="H36" s="1">
        <f>IFERROR(INDEX(DD[description],MATCH($Q36,DD[identifier],0)),"")</f>
        <v/>
      </c>
      <c r="I36" s="1">
        <f>IFERROR(INDEX(DD[kind],MATCH(IF($O36,$Q36&amp;"/value",$Q36),DD[identifier],0)),"")</f>
        <v/>
      </c>
      <c r="J36" s="1" t="inlineStr">
        <is>
          <t>mapped</t>
        </is>
      </c>
      <c r="K36" s="1" t="n"/>
      <c r="L36" s="1" t="inlineStr">
        <is>
          <t>identity</t>
        </is>
      </c>
      <c r="M36" s="1" t="n"/>
      <c r="N36" s="1" t="b">
        <v>1</v>
      </c>
      <c r="O36" s="1" t="n"/>
      <c r="P36" s="1" t="n"/>
      <c r="Q36">
        <f>IF($F36="","",SUBSTITUTE(SUBSTITUTE(SUBSTITUTE(SUBSTITUTE(SUBSTITUTE(SUBSTITUTE(SUBSTITUTE(SUBSTITUTE(SUBSTITUTE(SUBSTITUTE(SUBSTITUTE(LEFT($F36,IFERROR(FIND("&amp;",$F36),LEN($F36)+1)-1),"(0)",""),"(1)",""),"(2)",""),"(3)",""),"(4)",""),"(5)",""),"(6)",""),"(7)",""),"(8)",""),"(9)",""),"(:)",""))</f>
        <v/>
      </c>
    </row>
    <row r="37">
      <c r="A37" s="1" t="inlineStr">
        <is>
          <t>POHM</t>
        </is>
      </c>
      <c r="B37" s="1" t="n"/>
      <c r="C37" s="1">
        <f>IFERROR(IF(INDEX(DD[units],MATCH($Q37,DD[identifier],0))=0,"",INDEX(DD[units],MATCH($Q37,DD[identifier],0))),"")</f>
        <v/>
      </c>
      <c r="D37" s="1" t="n"/>
      <c r="E37" s="1">
        <f>IFERROR(INDEX(DD[data_type],MATCH(IF($O37=TRUE,$Q37&amp;"/value",$Q37),DD[identifier],0)),"")</f>
        <v/>
      </c>
      <c r="F37" s="1" t="inlineStr">
        <is>
          <t>summary/global_quantities/power_ohm</t>
        </is>
      </c>
      <c r="G37"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37" s="1">
        <f>IFERROR(INDEX(DD[description],MATCH($Q37,DD[identifier],0)),"")</f>
        <v/>
      </c>
      <c r="I37" s="1">
        <f>IFERROR(INDEX(DD[kind],MATCH(IF($O37,$Q37&amp;"/value",$Q37),DD[identifier],0)),"")</f>
        <v/>
      </c>
      <c r="J37" s="1" t="inlineStr">
        <is>
          <t>mapped</t>
        </is>
      </c>
      <c r="K37" s="1" t="n"/>
      <c r="L37" s="1" t="inlineStr">
        <is>
          <t>identity</t>
        </is>
      </c>
      <c r="M37" s="1" t="n"/>
      <c r="N37" s="1" t="b">
        <v>1</v>
      </c>
      <c r="O37" s="1" t="n"/>
      <c r="P37" s="1" t="n"/>
      <c r="Q37">
        <f>IF($F37="","",SUBSTITUTE(SUBSTITUTE(SUBSTITUTE(SUBSTITUTE(SUBSTITUTE(SUBSTITUTE(SUBSTITUTE(SUBSTITUTE(SUBSTITUTE(SUBSTITUTE(SUBSTITUTE(LEFT($F37,IFERROR(FIND("&amp;",$F37),LEN($F37)+1)-1),"(0)",""),"(1)",""),"(2)",""),"(3)",""),"(4)",""),"(5)",""),"(6)",""),"(7)",""),"(8)",""),"(9)",""),"(:)",""))</f>
        <v/>
      </c>
    </row>
    <row r="38">
      <c r="A38" s="1" t="inlineStr">
        <is>
          <t>PINJ</t>
        </is>
      </c>
      <c r="B38" s="1" t="n"/>
      <c r="C38" s="1">
        <f>IFERROR(IF(INDEX(DD[units],MATCH($Q38,DD[identifier],0))=0,"",INDEX(DD[units],MATCH($Q38,DD[identifier],0))),"")</f>
        <v/>
      </c>
      <c r="D38" s="1" t="n"/>
      <c r="E38" s="1">
        <f>IFERROR(INDEX(DD[data_type],MATCH(IF($O38=TRUE,$Q38&amp;"/value",$Q38),DD[identifier],0)),"")</f>
        <v/>
      </c>
      <c r="F38" s="1" t="inlineStr">
        <is>
          <t>summary/heating_current_drive/nbi(0)/power_launched</t>
        </is>
      </c>
      <c r="G38" s="1" t="inlineStr">
        <is>
          <t>The injected neutral beam power (beam species BGASA/BGASZ) that passes into the torus in watts. Zero if no beams on. Total NBI power = PINJ + PINJ2.</t>
        </is>
      </c>
      <c r="H38" s="1">
        <f>IFERROR(INDEX(DD[description],MATCH($Q38,DD[identifier],0)),"")</f>
        <v/>
      </c>
      <c r="I38" s="1">
        <f>IFERROR(INDEX(DD[kind],MATCH(IF($O38,$Q38&amp;"/value",$Q38),DD[identifier],0)),"")</f>
        <v/>
      </c>
      <c r="J38" s="1" t="inlineStr">
        <is>
          <t>mapped</t>
        </is>
      </c>
      <c r="K38" s="1" t="n"/>
      <c r="L38" s="1" t="inlineStr">
        <is>
          <t>identity</t>
        </is>
      </c>
      <c r="M38" s="1" t="n"/>
      <c r="N38" s="1" t="b">
        <v>1</v>
      </c>
      <c r="O38" s="1" t="n"/>
      <c r="P38" s="1" t="n"/>
      <c r="Q38">
        <f>IF($F38="","",SUBSTITUTE(SUBSTITUTE(SUBSTITUTE(SUBSTITUTE(SUBSTITUTE(SUBSTITUTE(SUBSTITUTE(SUBSTITUTE(SUBSTITUTE(SUBSTITUTE(SUBSTITUTE(LEFT($F38,IFERROR(FIND("&amp;",$F38),LEN($F38)+1)-1),"(0)",""),"(1)",""),"(2)",""),"(3)",""),"(4)",""),"(5)",""),"(6)",""),"(7)",""),"(8)",""),"(9)",""),"(:)",""))</f>
        <v/>
      </c>
    </row>
    <row r="39">
      <c r="A39" s="1" t="inlineStr">
        <is>
          <t>PINJ2</t>
        </is>
      </c>
      <c r="B39" s="1" t="n"/>
      <c r="C39" s="1">
        <f>IFERROR(IF(INDEX(DD[units],MATCH($Q39,DD[identifier],0))=0,"",INDEX(DD[units],MATCH($Q39,DD[identifier],0))),"")</f>
        <v/>
      </c>
      <c r="D39" s="1" t="n"/>
      <c r="E39" s="1">
        <f>IFERROR(INDEX(DD[data_type],MATCH(IF($O39=TRUE,$Q39&amp;"/value",$Q39),DD[identifier],0)),"")</f>
        <v/>
      </c>
      <c r="F39" s="1" t="inlineStr">
        <is>
          <t>summary/heating_current_drive/nbi(1)/power_launched</t>
        </is>
      </c>
      <c r="G39" s="1" t="inlineStr">
        <is>
          <t>The injected neutral beam power from a second source (species BGASA2/BGASZ2) in watts. Zero if no second-source beams on.</t>
        </is>
      </c>
      <c r="H39" s="1">
        <f>IFERROR(INDEX(DD[description],MATCH($Q39,DD[identifier],0)),"")</f>
        <v/>
      </c>
      <c r="I39" s="1">
        <f>IFERROR(INDEX(DD[kind],MATCH(IF($O39,$Q39&amp;"/value",$Q39),DD[identifier],0)),"")</f>
        <v/>
      </c>
      <c r="J39" s="1" t="inlineStr">
        <is>
          <t>mapped</t>
        </is>
      </c>
      <c r="K39" s="1" t="n"/>
      <c r="L39" s="1" t="inlineStr">
        <is>
          <t>identity</t>
        </is>
      </c>
      <c r="M39" s="1" t="n"/>
      <c r="N39" s="1" t="b">
        <v>1</v>
      </c>
      <c r="O39" s="1" t="n"/>
      <c r="P39" s="1" t="n"/>
      <c r="Q39">
        <f>IF($F39="","",SUBSTITUTE(SUBSTITUTE(SUBSTITUTE(SUBSTITUTE(SUBSTITUTE(SUBSTITUTE(SUBSTITUTE(SUBSTITUTE(SUBSTITUTE(SUBSTITUTE(SUBSTITUTE(LEFT($F39,IFERROR(FIND("&amp;",$F39),LEN($F39)+1)-1),"(0)",""),"(1)",""),"(2)",""),"(3)",""),"(4)",""),"(5)",""),"(6)",""),"(7)",""),"(8)",""),"(9)",""),"(:)",""))</f>
        <v/>
      </c>
    </row>
    <row r="40">
      <c r="A40" s="1" t="inlineStr">
        <is>
          <t>COCTR</t>
        </is>
      </c>
      <c r="B40" s="1" t="n"/>
      <c r="C40" s="1">
        <f>IFERROR(IF(INDEX(DD[units],MATCH($Q40,DD[identifier],0))=0,"",INDEX(DD[units],MATCH($Q40,DD[identifier],0))),"")</f>
        <v/>
      </c>
      <c r="D40" s="1" t="n"/>
      <c r="E40" s="1">
        <f>IFERROR(INDEX(DD[data_type],MATCH(IF($O40=TRUE,$Q40&amp;"/value",$Q40),DD[identifier],0)),"")</f>
        <v/>
      </c>
      <c r="F40" s="1" t="inlineStr">
        <is>
          <t>summary/heating_current_drive/power_launched_nbi_co_injected_ratio</t>
        </is>
      </c>
      <c r="G40" s="1" t="inlineStr">
        <is>
          <t>Fraction of beam power co-injected as compared to the total beam power injected.</t>
        </is>
      </c>
      <c r="H40" s="1">
        <f>IFERROR(INDEX(DD[description],MATCH($Q40,DD[identifier],0)),"")</f>
        <v/>
      </c>
      <c r="I40" s="1">
        <f>IFERROR(INDEX(DD[kind],MATCH(IF($O40,$Q40&amp;"/value",$Q40),DD[identifier],0)),"")</f>
        <v/>
      </c>
      <c r="J40" s="1" t="inlineStr">
        <is>
          <t>mapped</t>
        </is>
      </c>
      <c r="K40" s="1" t="n"/>
      <c r="L40" s="1" t="inlineStr">
        <is>
          <t>identity</t>
        </is>
      </c>
      <c r="M40" s="1" t="n"/>
      <c r="N40" s="1" t="b">
        <v>1</v>
      </c>
      <c r="O40" s="1" t="n"/>
      <c r="P40" s="1" t="n"/>
      <c r="Q40">
        <f>IF($F40="","",SUBSTITUTE(SUBSTITUTE(SUBSTITUTE(SUBSTITUTE(SUBSTITUTE(SUBSTITUTE(SUBSTITUTE(SUBSTITUTE(SUBSTITUTE(SUBSTITUTE(SUBSTITUTE(LEFT($F40,IFERROR(FIND("&amp;",$F40),LEN($F40)+1)-1),"(0)",""),"(1)",""),"(2)",""),"(3)",""),"(4)",""),"(5)",""),"(6)",""),"(7)",""),"(8)",""),"(9)",""),"(:)",""))</f>
        <v/>
      </c>
    </row>
    <row r="41">
      <c r="A41" s="1" t="inlineStr">
        <is>
          <t>PNBI</t>
        </is>
      </c>
      <c r="B41" s="1" t="n"/>
      <c r="C41" s="1">
        <f>IFERROR(IF(INDEX(DD[units],MATCH($Q41,DD[identifier],0))=0,"",INDEX(DD[units],MATCH($Q41,DD[identifier],0))),"")</f>
        <v/>
      </c>
      <c r="D41" s="1" t="n"/>
      <c r="E41" s="1">
        <f>IFERROR(INDEX(DD[data_type],MATCH(IF($O41=TRUE,$Q41&amp;"/value",$Q41),DD[identifier],0)),"")</f>
        <v/>
      </c>
      <c r="F41" s="1" t="inlineStr">
        <is>
          <t>summary/heating_current_drive/power_nbi</t>
        </is>
      </c>
      <c r="G41" s="1" t="inlineStr">
        <is>
          <t>Total injected neutral beam power minus shine through in watts. Zero if no beams on.</t>
        </is>
      </c>
      <c r="H41" s="1">
        <f>IFERROR(INDEX(DD[description],MATCH($Q41,DD[identifier],0)),"")</f>
        <v/>
      </c>
      <c r="I41" s="1">
        <f>IFERROR(INDEX(DD[kind],MATCH(IF($O41,$Q41&amp;"/value",$Q41),DD[identifier],0)),"")</f>
        <v/>
      </c>
      <c r="J41" s="1" t="inlineStr">
        <is>
          <t>mapped</t>
        </is>
      </c>
      <c r="K41" s="1" t="inlineStr">
        <is>
          <t>HIGH CONFIDENCE: summary/heating_current_drive/power_nbi is 'Total auxiliary power coupled from NBI into the plasma', matching PNBI = total injected NBI minus shine-through losses.</t>
        </is>
      </c>
      <c r="L41" s="1" t="inlineStr">
        <is>
          <t>identity</t>
        </is>
      </c>
      <c r="M41" s="1" t="n"/>
      <c r="N41" s="1" t="b">
        <v>1</v>
      </c>
      <c r="O41" s="1" t="n"/>
      <c r="P41" s="1" t="n"/>
      <c r="Q41">
        <f>IF($F41="","",SUBSTITUTE(SUBSTITUTE(SUBSTITUTE(SUBSTITUTE(SUBSTITUTE(SUBSTITUTE(SUBSTITUTE(SUBSTITUTE(SUBSTITUTE(SUBSTITUTE(SUBSTITUTE(LEFT($F41,IFERROR(FIND("&amp;",$F41),LEN($F41)+1)-1),"(0)",""),"(1)",""),"(2)",""),"(3)",""),"(4)",""),"(5)",""),"(6)",""),"(7)",""),"(8)",""),"(9)",""),"(:)",""))</f>
        <v/>
      </c>
    </row>
    <row r="42">
      <c r="A42" s="1" t="inlineStr">
        <is>
          <t>ECHFREQ</t>
        </is>
      </c>
      <c r="B42" s="1" t="n"/>
      <c r="C42" s="1">
        <f>IFERROR(IF(INDEX(DD[units],MATCH($Q42,DD[identifier],0))=0,"",INDEX(DD[units],MATCH($Q42,DD[identifier],0))),"")</f>
        <v/>
      </c>
      <c r="D42" s="1" t="n"/>
      <c r="E42" s="1">
        <f>IFERROR(INDEX(DD[data_type],MATCH(IF($O42=TRUE,$Q42&amp;"/value",$Q42),DD[identifier],0)),"")</f>
        <v/>
      </c>
      <c r="F42" s="1" t="inlineStr">
        <is>
          <t>summary/heating_current_drive/ec(0)/frequency</t>
        </is>
      </c>
      <c r="G42" s="1" t="inlineStr">
        <is>
          <t>ECRH frequency in Hz. Zero if no ECRH is applied.</t>
        </is>
      </c>
      <c r="H42" s="1">
        <f>IFERROR(INDEX(DD[description],MATCH($Q42,DD[identifier],0)),"")</f>
        <v/>
      </c>
      <c r="I42" s="1">
        <f>IFERROR(INDEX(DD[kind],MATCH(IF($O42,$Q42&amp;"/value",$Q42),DD[identifier],0)),"")</f>
        <v/>
      </c>
      <c r="J42" s="1" t="inlineStr">
        <is>
          <t>mapped</t>
        </is>
      </c>
      <c r="K42" s="1" t="n"/>
      <c r="L42" s="1" t="inlineStr">
        <is>
          <t>identity</t>
        </is>
      </c>
      <c r="M42" s="1" t="n"/>
      <c r="N42" s="1" t="b">
        <v>1</v>
      </c>
      <c r="O42" s="1" t="n"/>
      <c r="P42" s="1" t="n"/>
      <c r="Q42">
        <f>IF($F42="","",SUBSTITUTE(SUBSTITUTE(SUBSTITUTE(SUBSTITUTE(SUBSTITUTE(SUBSTITUTE(SUBSTITUTE(SUBSTITUTE(SUBSTITUTE(SUBSTITUTE(SUBSTITUTE(LEFT($F42,IFERROR(FIND("&amp;",$F42),LEN($F42)+1)-1),"(0)",""),"(1)",""),"(2)",""),"(3)",""),"(4)",""),"(5)",""),"(6)",""),"(7)",""),"(8)",""),"(9)",""),"(:)",""))</f>
        <v/>
      </c>
    </row>
    <row r="43">
      <c r="A43" s="1" t="inlineStr">
        <is>
          <t>ECHMODE</t>
        </is>
      </c>
      <c r="B43" s="1" t="n"/>
      <c r="C43" s="1">
        <f>IFERROR(IF(INDEX(DD[units],MATCH($Q43,DD[identifier],0))=0,"",INDEX(DD[units],MATCH($Q43,DD[identifier],0))),"")</f>
        <v/>
      </c>
      <c r="D43" s="1" t="n"/>
      <c r="E43" s="1">
        <f>IFERROR(INDEX(DD[data_type],MATCH(IF($O43=TRUE,$Q43&amp;"/value",$Q43),DD[identifier],0)),"")</f>
        <v/>
      </c>
      <c r="F43" s="1" t="inlineStr">
        <is>
          <t>summary/heating_current_drive/ec(0)/polarization</t>
        </is>
      </c>
      <c r="G43"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43" s="1">
        <f>IFERROR(INDEX(DD[description],MATCH($Q43,DD[identifier],0)),"")</f>
        <v/>
      </c>
      <c r="I43" s="1">
        <f>IFERROR(INDEX(DD[kind],MATCH(IF($O43,$Q43&amp;"/value",$Q43),DD[identifier],0)),"")</f>
        <v/>
      </c>
      <c r="J43" s="1" t="inlineStr">
        <is>
          <t>mapped</t>
        </is>
      </c>
      <c r="K43" s="1" t="n"/>
      <c r="L43" s="1" t="inlineStr">
        <is>
          <t>dictionary</t>
        </is>
      </c>
      <c r="M43" s="1" t="inlineStr">
        <is>
          <t>{"O":0,"X":1}</t>
        </is>
      </c>
      <c r="N43" s="1" t="b">
        <v>1</v>
      </c>
      <c r="O43" s="1" t="n"/>
      <c r="P43" s="1" t="n"/>
      <c r="Q43">
        <f>IF($F43="","",SUBSTITUTE(SUBSTITUTE(SUBSTITUTE(SUBSTITUTE(SUBSTITUTE(SUBSTITUTE(SUBSTITUTE(SUBSTITUTE(SUBSTITUTE(SUBSTITUTE(SUBSTITUTE(LEFT($F43,IFERROR(FIND("&amp;",$F43),LEN($F43)+1)-1),"(0)",""),"(1)",""),"(2)",""),"(3)",""),"(4)",""),"(5)",""),"(6)",""),"(7)",""),"(8)",""),"(9)",""),"(:)",""))</f>
        <v/>
      </c>
    </row>
    <row r="44">
      <c r="A44" s="1" t="inlineStr">
        <is>
          <t>ICFREQ</t>
        </is>
      </c>
      <c r="B44" s="1" t="n"/>
      <c r="C44" s="1">
        <f>IFERROR(IF(INDEX(DD[units],MATCH($Q44,DD[identifier],0))=0,"",INDEX(DD[units],MATCH($Q44,DD[identifier],0))),"")</f>
        <v/>
      </c>
      <c r="D44" s="1" t="n"/>
      <c r="E44" s="1">
        <f>IFERROR(INDEX(DD[data_type],MATCH(IF($O44=TRUE,$Q44&amp;"/value",$Q44),DD[identifier],0)),"")</f>
        <v/>
      </c>
      <c r="F44" s="1" t="inlineStr">
        <is>
          <t>summary/heating_current_drive/ic(0)/frequency</t>
        </is>
      </c>
      <c r="G44" s="1" t="inlineStr">
        <is>
          <t>Frequency of ICRH waves in Hz. Zero, if no ICRH is applied.</t>
        </is>
      </c>
      <c r="H44" s="1">
        <f>IFERROR(INDEX(DD[description],MATCH($Q44,DD[identifier],0)),"")</f>
        <v/>
      </c>
      <c r="I44" s="1">
        <f>IFERROR(INDEX(DD[kind],MATCH(IF($O44,$Q44&amp;"/value",$Q44),DD[identifier],0)),"")</f>
        <v/>
      </c>
      <c r="J44" s="1" t="inlineStr">
        <is>
          <t>mapped</t>
        </is>
      </c>
      <c r="K44" s="1" t="n"/>
      <c r="L44" s="1" t="inlineStr">
        <is>
          <t>identity</t>
        </is>
      </c>
      <c r="M44" s="1" t="n"/>
      <c r="N44" s="1" t="b">
        <v>1</v>
      </c>
      <c r="O44" s="1" t="n"/>
      <c r="P44" s="1" t="n"/>
      <c r="Q44">
        <f>IF($F44="","",SUBSTITUTE(SUBSTITUTE(SUBSTITUTE(SUBSTITUTE(SUBSTITUTE(SUBSTITUTE(SUBSTITUTE(SUBSTITUTE(SUBSTITUTE(SUBSTITUTE(SUBSTITUTE(LEFT($F44,IFERROR(FIND("&amp;",$F44),LEN($F44)+1)-1),"(0)",""),"(1)",""),"(2)",""),"(3)",""),"(4)",""),"(5)",""),"(6)",""),"(7)",""),"(8)",""),"(9)",""),"(:)",""))</f>
        <v/>
      </c>
    </row>
    <row r="45">
      <c r="A45" s="1" t="inlineStr">
        <is>
          <t>DWDIA</t>
        </is>
      </c>
      <c r="B45" s="1" t="n"/>
      <c r="C45" s="1">
        <f>IFERROR(IF(INDEX(DD[units],MATCH($Q45,DD[identifier],0))=0,"",INDEX(DD[units],MATCH($Q45,DD[identifier],0))),"")</f>
        <v/>
      </c>
      <c r="D45" s="1" t="n"/>
      <c r="E45" s="1">
        <f>IFERROR(INDEX(DD[data_type],MATCH(IF($O45=TRUE,$Q45&amp;"/value",$Q45),DD[identifier],0)),"")</f>
        <v/>
      </c>
      <c r="F45" s="1" t="inlineStr">
        <is>
          <t>summary/global_quantities/denergy_diamagnetic_dt</t>
        </is>
      </c>
      <c r="G45" s="1" t="inlineStr">
        <is>
          <t>Time rate of change of the total plasma stored energy as determined by the diamagnetic loop in watts. ASDEX: Parabolic fit over ±6 ms; set by hand when DWHC=1. D3D: (±25%). JET: Running average over ±100 ms. JFT2M: Simple derivative over ±5 ms.</t>
        </is>
      </c>
      <c r="H45" s="1">
        <f>IFERROR(INDEX(DD[description],MATCH($Q45,DD[identifier],0)),"")</f>
        <v/>
      </c>
      <c r="I45" s="1">
        <f>IFERROR(INDEX(DD[kind],MATCH(IF($O45,$Q45&amp;"/value",$Q45),DD[identifier],0)),"")</f>
        <v/>
      </c>
      <c r="J45" s="1" t="inlineStr">
        <is>
          <t>mapped</t>
        </is>
      </c>
      <c r="K45"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L45" s="1" t="inlineStr">
        <is>
          <t>identity</t>
        </is>
      </c>
      <c r="M45" s="1" t="n"/>
      <c r="N45" s="1" t="b">
        <v>1</v>
      </c>
      <c r="O45" s="1" t="n"/>
      <c r="P45" s="1" t="n"/>
      <c r="Q45">
        <f>IF($F45="","",SUBSTITUTE(SUBSTITUTE(SUBSTITUTE(SUBSTITUTE(SUBSTITUTE(SUBSTITUTE(SUBSTITUTE(SUBSTITUTE(SUBSTITUTE(SUBSTITUTE(SUBSTITUTE(LEFT($F45,IFERROR(FIND("&amp;",$F45),LEN($F45)+1)-1),"(0)",""),"(1)",""),"(2)",""),"(3)",""),"(4)",""),"(5)",""),"(6)",""),"(7)",""),"(8)",""),"(9)",""),"(:)",""))</f>
        <v/>
      </c>
    </row>
    <row r="46">
      <c r="A46" s="1" t="inlineStr">
        <is>
          <t>TEV</t>
        </is>
      </c>
      <c r="B46" s="1" t="n"/>
      <c r="C46" s="1">
        <f>IFERROR(IF(INDEX(DD[units],MATCH($Q46,DD[identifier],0))=0,"",INDEX(DD[units],MATCH($Q46,DD[identifier],0))),"")</f>
        <v/>
      </c>
      <c r="D46" s="1" t="n"/>
      <c r="E46" s="1">
        <f>IFERROR(INDEX(DD[data_type],MATCH(IF($O46=TRUE,$Q46&amp;"/value",$Q46),DD[identifier],0)),"")</f>
        <v/>
      </c>
      <c r="F46" s="1" t="inlineStr">
        <is>
          <t>summary/volume_average/t_e</t>
        </is>
      </c>
      <c r="G46" s="1" t="inlineStr">
        <is>
          <t>The volume averaged electron temperature in eV. ASDEX: From 16 radial YAG measurements fitting Te(x) = Te(0) exp(ax2+bx4+cx6). D3D: Spline fit to Thomson scattering data. JET: From 51-point ECE profile. PBXM/PDX: Computed from BETMHD, VOL, NEL assuming Zeff=1.</t>
        </is>
      </c>
      <c r="H46" s="1">
        <f>IFERROR(INDEX(DD[description],MATCH($Q46,DD[identifier],0)),"")</f>
        <v/>
      </c>
      <c r="I46" s="1">
        <f>IFERROR(INDEX(DD[kind],MATCH(IF($O46,$Q46&amp;"/value",$Q46),DD[identifier],0)),"")</f>
        <v/>
      </c>
      <c r="J46" s="1" t="inlineStr">
        <is>
          <t>mapped</t>
        </is>
      </c>
      <c r="K46" s="1" t="inlineStr">
        <is>
          <t>units???</t>
        </is>
      </c>
      <c r="L46" s="1" t="inlineStr">
        <is>
          <t>identity</t>
        </is>
      </c>
      <c r="M46" s="1" t="n"/>
      <c r="N46" s="1" t="b">
        <v>1</v>
      </c>
      <c r="O46" s="1" t="n"/>
      <c r="P46" s="1" t="n"/>
      <c r="Q46">
        <f>IF($F46="","",SUBSTITUTE(SUBSTITUTE(SUBSTITUTE(SUBSTITUTE(SUBSTITUTE(SUBSTITUTE(SUBSTITUTE(SUBSTITUTE(SUBSTITUTE(SUBSTITUTE(SUBSTITUTE(LEFT($F46,IFERROR(FIND("&amp;",$F46),LEN($F46)+1)-1),"(0)",""),"(1)",""),"(2)",""),"(3)",""),"(4)",""),"(5)",""),"(6)",""),"(7)",""),"(8)",""),"(9)",""),"(:)",""))</f>
        <v/>
      </c>
    </row>
    <row r="47">
      <c r="A47" s="1" t="inlineStr">
        <is>
          <t>TE0</t>
        </is>
      </c>
      <c r="B47" s="1" t="n"/>
      <c r="C47" s="1">
        <f>IFERROR(IF(INDEX(DD[units],MATCH($Q47,DD[identifier],0))=0,"",INDEX(DD[units],MATCH($Q47,DD[identifier],0))),"")</f>
        <v/>
      </c>
      <c r="D47" s="1" t="n"/>
      <c r="E47" s="1">
        <f>IFERROR(INDEX(DD[data_type],MATCH(IF($O47=TRUE,$Q47&amp;"/value",$Q47),DD[identifier],0)),"")</f>
        <v/>
      </c>
      <c r="F47" s="1" t="inlineStr">
        <is>
          <t>summary/local/magnetic_axis/t_e</t>
        </is>
      </c>
      <c r="G47" s="1" t="inlineStr">
        <is>
          <t>The electron temperature at the magnetic axis in eV. ASDEX: From 16 radial YAG measurements. D3D: Spline fit to Thomson scattering. JET: From ECE profile.</t>
        </is>
      </c>
      <c r="H47" s="1">
        <f>IFERROR(INDEX(DD[description],MATCH($Q47,DD[identifier],0)),"")</f>
        <v/>
      </c>
      <c r="I47" s="1">
        <f>IFERROR(INDEX(DD[kind],MATCH(IF($O47,$Q47&amp;"/value",$Q47),DD[identifier],0)),"")</f>
        <v/>
      </c>
      <c r="J47" s="1" t="inlineStr">
        <is>
          <t>mapped</t>
        </is>
      </c>
      <c r="K47" s="1" t="inlineStr">
        <is>
          <t>units???</t>
        </is>
      </c>
      <c r="L47" s="1" t="inlineStr">
        <is>
          <t>identity</t>
        </is>
      </c>
      <c r="M47" s="1" t="n"/>
      <c r="N47" s="1" t="b">
        <v>1</v>
      </c>
      <c r="O47" s="1" t="n"/>
      <c r="P47" s="1" t="n"/>
      <c r="Q47">
        <f>IF($F47="","",SUBSTITUTE(SUBSTITUTE(SUBSTITUTE(SUBSTITUTE(SUBSTITUTE(SUBSTITUTE(SUBSTITUTE(SUBSTITUTE(SUBSTITUTE(SUBSTITUTE(SUBSTITUTE(LEFT($F47,IFERROR(FIND("&amp;",$F47),LEN($F47)+1)-1),"(0)",""),"(1)",""),"(2)",""),"(3)",""),"(4)",""),"(5)",""),"(6)",""),"(7)",""),"(8)",""),"(9)",""),"(:)",""))</f>
        <v/>
      </c>
    </row>
    <row r="48">
      <c r="A48" s="1" t="inlineStr">
        <is>
          <t>TIV</t>
        </is>
      </c>
      <c r="B48" s="1" t="n"/>
      <c r="C48" s="1">
        <f>IFERROR(IF(INDEX(DD[units],MATCH($Q48,DD[identifier],0))=0,"",INDEX(DD[units],MATCH($Q48,DD[identifier],0))),"")</f>
        <v/>
      </c>
      <c r="D48" s="1" t="n"/>
      <c r="E48" s="1">
        <f>IFERROR(INDEX(DD[data_type],MATCH(IF($O48=TRUE,$Q48&amp;"/value",$Q48),DD[identifier],0)),"")</f>
        <v/>
      </c>
      <c r="F48" s="1" t="inlineStr">
        <is>
          <t>summary/volume_average/t_i_average</t>
        </is>
      </c>
      <c r="G48" s="1" t="inlineStr">
        <is>
          <t>The volume averaged ion temperature in eV. D3D: Spline fit to charge exchange recombination data. JET: Estimated from TIV = TI0 x TEV/TE0. PBXM/PDX: TIV = TEV.</t>
        </is>
      </c>
      <c r="H48" s="1">
        <f>IFERROR(INDEX(DD[description],MATCH($Q48,DD[identifier],0)),"")</f>
        <v/>
      </c>
      <c r="I48" s="1">
        <f>IFERROR(INDEX(DD[kind],MATCH(IF($O48,$Q48&amp;"/value",$Q48),DD[identifier],0)),"")</f>
        <v/>
      </c>
      <c r="J48" s="1" t="inlineStr">
        <is>
          <t>mapped</t>
        </is>
      </c>
      <c r="K48" s="1" t="inlineStr">
        <is>
          <t>units???</t>
        </is>
      </c>
      <c r="L48" s="1" t="inlineStr">
        <is>
          <t>identity</t>
        </is>
      </c>
      <c r="M48" s="1" t="n"/>
      <c r="N48" s="1" t="b">
        <v>1</v>
      </c>
      <c r="O48" s="1" t="n"/>
      <c r="P48" s="1" t="n"/>
      <c r="Q48">
        <f>IF($F48="","",SUBSTITUTE(SUBSTITUTE(SUBSTITUTE(SUBSTITUTE(SUBSTITUTE(SUBSTITUTE(SUBSTITUTE(SUBSTITUTE(SUBSTITUTE(SUBSTITUTE(SUBSTITUTE(LEFT($F48,IFERROR(FIND("&amp;",$F48),LEN($F48)+1)-1),"(0)",""),"(1)",""),"(2)",""),"(3)",""),"(4)",""),"(5)",""),"(6)",""),"(7)",""),"(8)",""),"(9)",""),"(:)",""))</f>
        <v/>
      </c>
    </row>
    <row r="49">
      <c r="A49" s="1" t="inlineStr">
        <is>
          <t>WDIA</t>
        </is>
      </c>
      <c r="B49" s="1" t="n"/>
      <c r="C49" s="1">
        <f>IFERROR(IF(INDEX(DD[units],MATCH($Q49,DD[identifier],0))=0,"",INDEX(DD[units],MATCH($Q49,DD[identifier],0))),"")</f>
        <v/>
      </c>
      <c r="D49" s="1" t="n"/>
      <c r="E49" s="1">
        <f>IFERROR(INDEX(DD[data_type],MATCH(IF($O49=TRUE,$Q49&amp;"/value",$Q49),DD[identifier],0)),"")</f>
        <v/>
      </c>
      <c r="F49" s="1" t="inlineStr">
        <is>
          <t>summary/global_quantities/energy_diamagnetic</t>
        </is>
      </c>
      <c r="G49"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49" s="1">
        <f>IFERROR(INDEX(DD[description],MATCH($Q49,DD[identifier],0)),"")</f>
        <v/>
      </c>
      <c r="I49" s="1">
        <f>IFERROR(INDEX(DD[kind],MATCH(IF($O49,$Q49&amp;"/value",$Q49),DD[identifier],0)),"")</f>
        <v/>
      </c>
      <c r="J49" s="1" t="inlineStr">
        <is>
          <t>mapped</t>
        </is>
      </c>
      <c r="K49" s="1" t="n"/>
      <c r="L49" s="1" t="inlineStr">
        <is>
          <t>identity</t>
        </is>
      </c>
      <c r="M49" s="1" t="n"/>
      <c r="N49" s="1" t="b">
        <v>1</v>
      </c>
      <c r="O49" s="1" t="n"/>
      <c r="P49" s="1" t="n"/>
      <c r="Q49">
        <f>IF($F49="","",SUBSTITUTE(SUBSTITUTE(SUBSTITUTE(SUBSTITUTE(SUBSTITUTE(SUBSTITUTE(SUBSTITUTE(SUBSTITUTE(SUBSTITUTE(SUBSTITUTE(SUBSTITUTE(LEFT($F49,IFERROR(FIND("&amp;",$F49),LEN($F49)+1)-1),"(0)",""),"(1)",""),"(2)",""),"(3)",""),"(4)",""),"(5)",""),"(6)",""),"(7)",""),"(8)",""),"(9)",""),"(:)",""))</f>
        <v/>
      </c>
    </row>
    <row r="50">
      <c r="A50" s="1" t="inlineStr">
        <is>
          <t>WMHD</t>
        </is>
      </c>
      <c r="B50" s="1" t="n"/>
      <c r="C50" s="1">
        <f>IFERROR(IF(INDEX(DD[units],MATCH($Q50,DD[identifier],0))=0,"",INDEX(DD[units],MATCH($Q50,DD[identifier],0))),"")</f>
        <v/>
      </c>
      <c r="D50" s="1" t="n"/>
      <c r="E50" s="1">
        <f>IFERROR(INDEX(DD[data_type],MATCH(IF($O50=TRUE,$Q50&amp;"/value",$Q50),DD[identifier],0)),"")</f>
        <v/>
      </c>
      <c r="F50" s="1" t="inlineStr">
        <is>
          <t>summary/global_quantities/energy_mhd</t>
        </is>
      </c>
      <c r="G50" s="1" t="inlineStr">
        <is>
          <t>Total plasma energy in joules as determined by a MHD equilibrium fit or based on probe measurements and an estimate of li/2 (ASDEX). ASDEX: 0.471 x RGEO x 10-6 x IP2 x BEPMHD. TFTR: WMHD = WTOT currently.</t>
        </is>
      </c>
      <c r="H50" s="1">
        <f>IFERROR(INDEX(DD[description],MATCH($Q50,DD[identifier],0)),"")</f>
        <v/>
      </c>
      <c r="I50" s="1">
        <f>IFERROR(INDEX(DD[kind],MATCH(IF($O50,$Q50&amp;"/value",$Q50),DD[identifier],0)),"")</f>
        <v/>
      </c>
      <c r="J50" s="1" t="inlineStr">
        <is>
          <t>mapped</t>
        </is>
      </c>
      <c r="K50" s="1" t="n"/>
      <c r="L50" s="1" t="inlineStr">
        <is>
          <t>identity</t>
        </is>
      </c>
      <c r="M50" s="1" t="n"/>
      <c r="N50" s="1" t="b">
        <v>1</v>
      </c>
      <c r="O50" s="1" t="n"/>
      <c r="P50" s="1" t="n"/>
      <c r="Q50">
        <f>IF($F50="","",SUBSTITUTE(SUBSTITUTE(SUBSTITUTE(SUBSTITUTE(SUBSTITUTE(SUBSTITUTE(SUBSTITUTE(SUBSTITUTE(SUBSTITUTE(SUBSTITUTE(SUBSTITUTE(LEFT($F50,IFERROR(FIND("&amp;",$F50),LEN($F50)+1)-1),"(0)",""),"(1)",""),"(2)",""),"(3)",""),"(4)",""),"(5)",""),"(6)",""),"(7)",""),"(8)",""),"(9)",""),"(:)",""))</f>
        <v/>
      </c>
    </row>
    <row r="51">
      <c r="A51" s="1" t="inlineStr">
        <is>
          <t>WKIN</t>
        </is>
      </c>
      <c r="B51" s="1" t="n"/>
      <c r="C51" s="1">
        <f>IFERROR(IF(INDEX(DD[units],MATCH($Q51,DD[identifier],0))=0,"",INDEX(DD[units],MATCH($Q51,DD[identifier],0))),"")</f>
        <v/>
      </c>
      <c r="D51" s="1" t="n"/>
      <c r="E51" s="1">
        <f>IFERROR(INDEX(DD[data_type],MATCH(IF($O51=TRUE,$Q51&amp;"/value",$Q51),DD[identifier],0)),"")</f>
        <v/>
      </c>
      <c r="F51" s="1" t="inlineStr">
        <is>
          <t>summary/global_quantities/energy_thermal</t>
        </is>
      </c>
      <c r="G51" s="1" t="inlineStr">
        <is>
          <t>Total thermal plasma energy in joules as determined from kinetic measurements. ASDEX: WEKIN (1 + (7-ZEFF)/(7-1)). JET: From profile fit assuming flat Zeff and Ti profile as Te. TEXTOR: WDIA - 1.5 WFPER.</t>
        </is>
      </c>
      <c r="H51" s="1">
        <f>IFERROR(INDEX(DD[description],MATCH($Q51,DD[identifier],0)),"")</f>
        <v/>
      </c>
      <c r="I51" s="1">
        <f>IFERROR(INDEX(DD[kind],MATCH(IF($O51,$Q51&amp;"/value",$Q51),DD[identifier],0)),"")</f>
        <v/>
      </c>
      <c r="J51" s="1" t="inlineStr">
        <is>
          <t>mapped</t>
        </is>
      </c>
      <c r="K51" s="1" t="n"/>
      <c r="L51" s="1" t="inlineStr">
        <is>
          <t>identity</t>
        </is>
      </c>
      <c r="M51" s="1" t="n"/>
      <c r="N51" s="1" t="b">
        <v>1</v>
      </c>
      <c r="O51" s="1" t="n"/>
      <c r="P51" s="1" t="n"/>
      <c r="Q51">
        <f>IF($F51="","",SUBSTITUTE(SUBSTITUTE(SUBSTITUTE(SUBSTITUTE(SUBSTITUTE(SUBSTITUTE(SUBSTITUTE(SUBSTITUTE(SUBSTITUTE(SUBSTITUTE(SUBSTITUTE(LEFT($F51,IFERROR(FIND("&amp;",$F51),LEN($F51)+1)-1),"(0)",""),"(1)",""),"(2)",""),"(3)",""),"(4)",""),"(5)",""),"(6)",""),"(7)",""),"(8)",""),"(9)",""),"(:)",""))</f>
        <v/>
      </c>
    </row>
    <row r="52">
      <c r="A52" s="1" t="inlineStr">
        <is>
          <t>WEKIN</t>
        </is>
      </c>
      <c r="B52" s="1" t="n"/>
      <c r="C52" s="1">
        <f>IFERROR(IF(INDEX(DD[units],MATCH($Q52,DD[identifier],0))=0,"",INDEX(DD[units],MATCH($Q52,DD[identifier],0))),"")</f>
        <v/>
      </c>
      <c r="D52" s="1" t="n"/>
      <c r="E52" s="1">
        <f>IFERROR(INDEX(DD[data_type],MATCH(IF($O52=TRUE,$Q52&amp;"/value",$Q52),DD[identifier],0)),"")</f>
        <v/>
      </c>
      <c r="F52" s="1" t="inlineStr">
        <is>
          <t>summary/global_quantities/energy_electrons_thermal</t>
        </is>
      </c>
      <c r="G52" s="1" t="inlineStr">
        <is>
          <t>Total thermal electron plasma energy in joules as determined from kinetic measurements.</t>
        </is>
      </c>
      <c r="H52" s="1">
        <f>IFERROR(INDEX(DD[description],MATCH($Q52,DD[identifier],0)),"")</f>
        <v/>
      </c>
      <c r="I52" s="1">
        <f>IFERROR(INDEX(DD[kind],MATCH(IF($O52,$Q52&amp;"/value",$Q52),DD[identifier],0)),"")</f>
        <v/>
      </c>
      <c r="J52" s="1" t="inlineStr">
        <is>
          <t>mapped</t>
        </is>
      </c>
      <c r="K52" s="1" t="n"/>
      <c r="L52" s="1" t="inlineStr">
        <is>
          <t>identity</t>
        </is>
      </c>
      <c r="M52" s="1" t="n"/>
      <c r="N52" s="1" t="b">
        <v>1</v>
      </c>
      <c r="O52" s="1" t="n"/>
      <c r="P52" s="1" t="n"/>
      <c r="Q52">
        <f>IF($F52="","",SUBSTITUTE(SUBSTITUTE(SUBSTITUTE(SUBSTITUTE(SUBSTITUTE(SUBSTITUTE(SUBSTITUTE(SUBSTITUTE(SUBSTITUTE(SUBSTITUTE(SUBSTITUTE(LEFT($F52,IFERROR(FIND("&amp;",$F52),LEN($F52)+1)-1),"(0)",""),"(1)",""),"(2)",""),"(3)",""),"(4)",""),"(5)",""),"(6)",""),"(7)",""),"(8)",""),"(9)",""),"(:)",""))</f>
        <v/>
      </c>
    </row>
    <row r="53">
      <c r="A53" s="1" t="inlineStr">
        <is>
          <t>WIKIN</t>
        </is>
      </c>
      <c r="B53" s="1" t="n"/>
      <c r="C53" s="1">
        <f>IFERROR(IF(INDEX(DD[units],MATCH($Q53,DD[identifier],0))=0,"",INDEX(DD[units],MATCH($Q53,DD[identifier],0))),"")</f>
        <v/>
      </c>
      <c r="D53" s="1" t="n"/>
      <c r="E53" s="1">
        <f>IFERROR(INDEX(DD[data_type],MATCH(IF($O53=TRUE,$Q53&amp;"/value",$Q53),DD[identifier],0)),"")</f>
        <v/>
      </c>
      <c r="F53" s="1" t="inlineStr">
        <is>
          <t>summary/global_quantities/energy_ion_total_thermal</t>
        </is>
      </c>
      <c r="G53" s="1" t="inlineStr">
        <is>
          <t>Total thermal ion plasma energy in joules as determined from kinetic measurements. JET: From ECE temperature profile shape normalized to Ti(0) from crystal X-ray diagnostic.</t>
        </is>
      </c>
      <c r="H53" s="1">
        <f>IFERROR(INDEX(DD[description],MATCH($Q53,DD[identifier],0)),"")</f>
        <v/>
      </c>
      <c r="I53" s="1">
        <f>IFERROR(INDEX(DD[kind],MATCH(IF($O53,$Q53&amp;"/value",$Q53),DD[identifier],0)),"")</f>
        <v/>
      </c>
      <c r="J53" s="1" t="inlineStr">
        <is>
          <t>mapped</t>
        </is>
      </c>
      <c r="K53" s="1" t="n"/>
      <c r="L53" s="1" t="inlineStr">
        <is>
          <t>identity</t>
        </is>
      </c>
      <c r="M53" s="1" t="n"/>
      <c r="N53" s="1" t="b">
        <v>1</v>
      </c>
      <c r="O53" s="1" t="n"/>
      <c r="P53" s="1" t="n"/>
      <c r="Q53">
        <f>IF($F53="","",SUBSTITUTE(SUBSTITUTE(SUBSTITUTE(SUBSTITUTE(SUBSTITUTE(SUBSTITUTE(SUBSTITUTE(SUBSTITUTE(SUBSTITUTE(SUBSTITUTE(SUBSTITUTE(LEFT($F53,IFERROR(FIND("&amp;",$F53),LEN($F53)+1)-1),"(0)",""),"(1)",""),"(2)",""),"(3)",""),"(4)",""),"(5)",""),"(6)",""),"(7)",""),"(8)",""),"(9)",""),"(:)",""))</f>
        <v/>
      </c>
    </row>
    <row r="54">
      <c r="A54" s="1" t="inlineStr">
        <is>
          <t>WFPAR</t>
        </is>
      </c>
      <c r="B54" s="1" t="n"/>
      <c r="C54" s="1">
        <f>IFERROR(IF(INDEX(DD[units],MATCH($Q54,DD[identifier],0))=0,"",INDEX(DD[units],MATCH($Q54,DD[identifier],0))),"")</f>
        <v/>
      </c>
      <c r="D54" s="1" t="n"/>
      <c r="E54" s="1">
        <f>IFERROR(INDEX(DD[data_type],MATCH(IF($O54=TRUE,$Q54&amp;"/value",$Q54),DD[identifier],0)),"")</f>
        <v/>
      </c>
      <c r="F54" s="1" t="inlineStr">
        <is>
          <t>summary/global_quantities/energy_fast_parallel</t>
        </is>
      </c>
      <c r="G54" s="1" t="inlineStr">
        <is>
          <t>Total parallel fast ion energy due to NBI in joules from transport calculations. Zero if no NBI. JET: PENCIL code. JFT2M: Monte Carlo. PBXM/PDX/TEXTOR: TRANSP.</t>
        </is>
      </c>
      <c r="H54" s="1">
        <f>IFERROR(INDEX(DD[description],MATCH($Q54,DD[identifier],0)),"")</f>
        <v/>
      </c>
      <c r="I54" s="1">
        <f>IFERROR(INDEX(DD[kind],MATCH(IF($O54,$Q54&amp;"/value",$Q54),DD[identifier],0)),"")</f>
        <v/>
      </c>
      <c r="J54" s="1" t="inlineStr">
        <is>
          <t>mapped</t>
        </is>
      </c>
      <c r="K54" s="1" t="inlineStr">
        <is>
          <t>conflict with WFICRH (127)</t>
        </is>
      </c>
      <c r="L54" s="1" t="inlineStr">
        <is>
          <t>identity</t>
        </is>
      </c>
      <c r="M54" s="1" t="n"/>
      <c r="N54" s="1" t="b">
        <v>1</v>
      </c>
      <c r="O54" s="1" t="n"/>
      <c r="P54" s="1" t="n"/>
      <c r="Q54">
        <f>IF($F54="","",SUBSTITUTE(SUBSTITUTE(SUBSTITUTE(SUBSTITUTE(SUBSTITUTE(SUBSTITUTE(SUBSTITUTE(SUBSTITUTE(SUBSTITUTE(SUBSTITUTE(SUBSTITUTE(LEFT($F54,IFERROR(FIND("&amp;",$F54),LEN($F54)+1)-1),"(0)",""),"(1)",""),"(2)",""),"(3)",""),"(4)",""),"(5)",""),"(6)",""),"(7)",""),"(8)",""),"(9)",""),"(:)",""))</f>
        <v/>
      </c>
    </row>
    <row r="55">
      <c r="A55" s="1" t="inlineStr">
        <is>
          <t>WTOT</t>
        </is>
      </c>
      <c r="B55" s="1" t="n"/>
      <c r="C55" s="1">
        <f>IFERROR(IF(INDEX(DD[units],MATCH($Q55,DD[identifier],0))=0,"",INDEX(DD[units],MATCH($Q55,DD[identifier],0))),"")</f>
        <v/>
      </c>
      <c r="D55" s="1" t="n"/>
      <c r="E55" s="1">
        <f>IFERROR(INDEX(DD[data_type],MATCH(IF($O55=TRUE,$Q55&amp;"/value",$Q55),DD[identifier],0)),"")</f>
        <v/>
      </c>
      <c r="F55" s="1" t="inlineStr">
        <is>
          <t>summary/global_quantities/energy_total</t>
        </is>
      </c>
      <c r="G55"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55" s="1">
        <f>IFERROR(INDEX(DD[description],MATCH($Q55,DD[identifier],0)),"")</f>
        <v/>
      </c>
      <c r="I55" s="1">
        <f>IFERROR(INDEX(DD[kind],MATCH(IF($O55,$Q55&amp;"/value",$Q55),DD[identifier],0)),"")</f>
        <v/>
      </c>
      <c r="J55" s="1" t="inlineStr">
        <is>
          <t>mapped</t>
        </is>
      </c>
      <c r="K55" s="1" t="n"/>
      <c r="L55" s="1" t="inlineStr">
        <is>
          <t>identity</t>
        </is>
      </c>
      <c r="M55" s="1" t="n"/>
      <c r="N55" s="1" t="b">
        <v>1</v>
      </c>
      <c r="O55" s="1" t="n"/>
      <c r="P55" s="1" t="n"/>
      <c r="Q55">
        <f>IF($F55="","",SUBSTITUTE(SUBSTITUTE(SUBSTITUTE(SUBSTITUTE(SUBSTITUTE(SUBSTITUTE(SUBSTITUTE(SUBSTITUTE(SUBSTITUTE(SUBSTITUTE(SUBSTITUTE(LEFT($F55,IFERROR(FIND("&amp;",$F55),LEN($F55)+1)-1),"(0)",""),"(1)",""),"(2)",""),"(3)",""),"(4)",""),"(5)",""),"(6)",""),"(7)",""),"(8)",""),"(9)",""),"(:)",""))</f>
        <v/>
      </c>
    </row>
    <row r="56">
      <c r="A56" s="1" t="inlineStr">
        <is>
          <t>PLTH</t>
        </is>
      </c>
      <c r="B56" s="1" t="n"/>
      <c r="C56" s="1">
        <f>IFERROR(IF(INDEX(DD[units],MATCH($Q56,DD[identifier],0))=0,"",INDEX(DD[units],MATCH($Q56,DD[identifier],0))),"")</f>
        <v/>
      </c>
      <c r="D56" s="1" t="n"/>
      <c r="E56" s="1">
        <f>IFERROR(INDEX(DD[data_type],MATCH(IF($O56=TRUE,$Q56&amp;"/value",$Q56),DD[identifier],0)),"")</f>
        <v/>
      </c>
      <c r="F56" s="1" t="inlineStr">
        <is>
          <t>summary/global_quantities/power_loss</t>
        </is>
      </c>
      <c r="G56" s="1" t="inlineStr">
        <is>
          <t>Estimated loss power corrected for charge exchange and unconfined orbit losses in watts. Defined as PLTH = PL - PFLOSS.</t>
        </is>
      </c>
      <c r="H56" s="1">
        <f>IFERROR(INDEX(DD[description],MATCH($Q56,DD[identifier],0)),"")</f>
        <v/>
      </c>
      <c r="I56" s="1">
        <f>IFERROR(INDEX(DD[kind],MATCH(IF($O56,$Q56&amp;"/value",$Q56),DD[identifier],0)),"")</f>
        <v/>
      </c>
      <c r="J56" s="1" t="inlineStr">
        <is>
          <t>mapped</t>
        </is>
      </c>
      <c r="K56" s="1" t="n"/>
      <c r="L56" s="1" t="inlineStr">
        <is>
          <t>identity</t>
        </is>
      </c>
      <c r="M56" s="1" t="n"/>
      <c r="N56" s="1" t="b">
        <v>1</v>
      </c>
      <c r="O56" s="1" t="n"/>
      <c r="P56" s="1" t="n"/>
      <c r="Q56">
        <f>IF($F56="","",SUBSTITUTE(SUBSTITUTE(SUBSTITUTE(SUBSTITUTE(SUBSTITUTE(SUBSTITUTE(SUBSTITUTE(SUBSTITUTE(SUBSTITUTE(SUBSTITUTE(SUBSTITUTE(LEFT($F56,IFERROR(FIND("&amp;",$F56),LEN($F56)+1)-1),"(0)",""),"(1)",""),"(2)",""),"(3)",""),"(4)",""),"(5)",""),"(6)",""),"(7)",""),"(8)",""),"(9)",""),"(:)",""))</f>
        <v/>
      </c>
    </row>
    <row r="57">
      <c r="A57" s="1" t="inlineStr">
        <is>
          <t>TAUTH</t>
        </is>
      </c>
      <c r="B57" s="1" t="n"/>
      <c r="C57" s="1">
        <f>IFERROR(IF(INDEX(DD[units],MATCH($Q57,DD[identifier],0))=0,"",INDEX(DD[units],MATCH($Q57,DD[identifier],0))),"")</f>
        <v/>
      </c>
      <c r="D57" s="1" t="n"/>
      <c r="E57" s="1">
        <f>IFERROR(INDEX(DD[data_type],MATCH(IF($O57=TRUE,$Q57&amp;"/value",$Q57),DD[identifier],0)),"")</f>
        <v/>
      </c>
      <c r="F57" s="1" t="inlineStr">
        <is>
          <t>summary/global_quantities/tau_energy</t>
        </is>
      </c>
      <c r="G57" s="1" t="inlineStr">
        <is>
          <t>Estimated thermal energy confinement time in seconds. Defined as WTH/PLTH.</t>
        </is>
      </c>
      <c r="H57" s="1">
        <f>IFERROR(INDEX(DD[description],MATCH($Q57,DD[identifier],0)),"")</f>
        <v/>
      </c>
      <c r="I57" s="1">
        <f>IFERROR(INDEX(DD[kind],MATCH(IF($O57,$Q57&amp;"/value",$Q57),DD[identifier],0)),"")</f>
        <v/>
      </c>
      <c r="J57" s="1" t="inlineStr">
        <is>
          <t>mapped</t>
        </is>
      </c>
      <c r="K57" s="1" t="inlineStr">
        <is>
          <t>Thermal energy confinement time = WTH/PLTH. Same tau_energy conflict as TAUTOT. Candidate note only: summary/global_quantities/tau_energy with mapped_caveat. Suggest temporary.</t>
        </is>
      </c>
      <c r="L57" s="1" t="inlineStr">
        <is>
          <t>identity</t>
        </is>
      </c>
      <c r="M57" s="1" t="n"/>
      <c r="N57" s="1" t="b">
        <v>1</v>
      </c>
      <c r="O57" s="1" t="n"/>
      <c r="P57" s="1" t="n"/>
      <c r="Q57">
        <f>IF($F57="","",SUBSTITUTE(SUBSTITUTE(SUBSTITUTE(SUBSTITUTE(SUBSTITUTE(SUBSTITUTE(SUBSTITUTE(SUBSTITUTE(SUBSTITUTE(SUBSTITUTE(SUBSTITUTE(LEFT($F57,IFERROR(FIND("&amp;",$F57),LEN($F57)+1)-1),"(0)",""),"(1)",""),"(2)",""),"(3)",""),"(4)",""),"(5)",""),"(6)",""),"(7)",""),"(8)",""),"(9)",""),"(:)",""))</f>
        <v/>
      </c>
    </row>
    <row r="58">
      <c r="A58" s="1" t="inlineStr">
        <is>
          <t>ELMTYPE</t>
        </is>
      </c>
      <c r="B58" s="1" t="n"/>
      <c r="C58" s="1">
        <f>IFERROR(IF(INDEX(DD[units],MATCH($Q58,DD[identifier],0))=0,"",INDEX(DD[units],MATCH($Q58,DD[identifier],0))),"")</f>
        <v/>
      </c>
      <c r="D58" s="1" t="n"/>
      <c r="E58" s="1">
        <f>IFERROR(INDEX(DD[data_type],MATCH(IF($O58=TRUE,$Q58&amp;"/value",$Q58),DD[identifier],0)),"")</f>
        <v/>
      </c>
      <c r="F58" s="1" t="inlineStr">
        <is>
          <t>summary/elms/type</t>
        </is>
      </c>
      <c r="G58"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58" s="1">
        <f>IFERROR(INDEX(DD[description],MATCH($Q58,DD[identifier],0)),"")</f>
        <v/>
      </c>
      <c r="I58" s="1">
        <f>IFERROR(INDEX(DD[kind],MATCH(IF($O58,$Q58&amp;"/value",$Q58),DD[identifier],0)),"")</f>
        <v/>
      </c>
      <c r="J58" s="1" t="inlineStr">
        <is>
          <t>mapped_caveat</t>
        </is>
      </c>
      <c r="K58" s="1" t="inlineStr">
        <is>
          <t>field is int_1D… No way to express mixed type ELMS. Dictionary incomplete</t>
        </is>
      </c>
      <c r="L58" s="1" t="inlineStr">
        <is>
          <t>dictionary</t>
        </is>
      </c>
      <c r="M58" s="1" t="inlineStr">
        <is>
          <t>{"TYPE-I":1,"TYPE-II":2,"TYPE-III":3,"TYPE-V":5}</t>
        </is>
      </c>
      <c r="N58" s="1" t="b">
        <v>1</v>
      </c>
      <c r="O58" s="1" t="n"/>
      <c r="P58" s="1" t="n"/>
      <c r="Q58">
        <f>IF($F58="","",SUBSTITUTE(SUBSTITUTE(SUBSTITUTE(SUBSTITUTE(SUBSTITUTE(SUBSTITUTE(SUBSTITUTE(SUBSTITUTE(SUBSTITUTE(SUBSTITUTE(SUBSTITUTE(LEFT($F58,IFERROR(FIND("&amp;",$F58),LEN($F58)+1)-1),"(0)",""),"(1)",""),"(2)",""),"(3)",""),"(4)",""),"(5)",""),"(6)",""),"(7)",""),"(8)",""),"(9)",""),"(:)",""))</f>
        <v/>
      </c>
    </row>
    <row r="59">
      <c r="A59" s="1" t="inlineStr">
        <is>
          <t>PGASZ</t>
        </is>
      </c>
      <c r="B59" s="1" t="n"/>
      <c r="C59" s="1">
        <f>IFERROR(IF(INDEX(DD[units],MATCH($Q59,DD[identifier],0))=0,"",INDEX(DD[units],MATCH($Q59,DD[identifier],0))),"")</f>
        <v/>
      </c>
      <c r="D59" s="1" t="n"/>
      <c r="E59" s="1">
        <f>IFERROR(INDEX(DD[data_type],MATCH(IF($O59=TRUE,$Q59&amp;"/value",$Q59),DD[identifier],0)),"")</f>
        <v/>
      </c>
      <c r="F59" s="1" t="inlineStr">
        <is>
          <t>summary/volume_average/zeff</t>
        </is>
      </c>
      <c r="G59" s="1" t="inlineStr">
        <is>
          <t>Charge number of the plasma working gas (integer value). Possible values are: 1 Hydrogen, Deuterium or Tritium 2 Helium 7 Nitrogen</t>
        </is>
      </c>
      <c r="H59" s="1">
        <f>IFERROR(INDEX(DD[description],MATCH($Q59,DD[identifier],0)),"")</f>
        <v/>
      </c>
      <c r="I59" s="1">
        <f>IFERROR(INDEX(DD[kind],MATCH(IF($O59,$Q59&amp;"/value",$Q59),DD[identifier],0)),"")</f>
        <v/>
      </c>
      <c r="J59" s="1" t="inlineStr">
        <is>
          <t>mapped_caveat</t>
        </is>
      </c>
      <c r="K59" s="1" t="inlineStr">
        <is>
          <t>"working gas"?</t>
        </is>
      </c>
      <c r="L59" s="1" t="inlineStr">
        <is>
          <t>identity</t>
        </is>
      </c>
      <c r="M59" s="1" t="n"/>
      <c r="N59" s="1" t="b">
        <v>1</v>
      </c>
      <c r="O59" s="1" t="n"/>
      <c r="P59" s="1" t="n"/>
      <c r="Q59">
        <f>IF($F59="","",SUBSTITUTE(SUBSTITUTE(SUBSTITUTE(SUBSTITUTE(SUBSTITUTE(SUBSTITUTE(SUBSTITUTE(SUBSTITUTE(SUBSTITUTE(SUBSTITUTE(SUBSTITUTE(LEFT($F59,IFERROR(FIND("&amp;",$F59),LEN($F59)+1)-1),"(0)",""),"(1)",""),"(2)",""),"(3)",""),"(4)",""),"(5)",""),"(6)",""),"(7)",""),"(8)",""),"(9)",""),"(:)",""))</f>
        <v/>
      </c>
    </row>
    <row r="60">
      <c r="A60" s="1" t="inlineStr">
        <is>
          <t>CONFIG</t>
        </is>
      </c>
      <c r="B60" s="1" t="n"/>
      <c r="C60" s="1">
        <f>IFERROR(IF(INDEX(DD[units],MATCH($Q60,DD[identifier],0))=0,"",INDEX(DD[units],MATCH($Q60,DD[identifier],0))),"")</f>
        <v/>
      </c>
      <c r="D60" s="1" t="n"/>
      <c r="E60" s="1">
        <f>IFERROR(INDEX(DD[data_type],MATCH(IF($O60=TRUE,$Q60&amp;"/value",$Q60),DD[identifier],0)),"")</f>
        <v/>
      </c>
      <c r="F60" s="1" t="inlineStr">
        <is>
          <t>summary/boundary/type</t>
        </is>
      </c>
      <c r="G60"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60" s="1">
        <f>IFERROR(INDEX(DD[description],MATCH($Q60,DD[identifier],0)),"")</f>
        <v/>
      </c>
      <c r="I60" s="1">
        <f>IFERROR(INDEX(DD[kind],MATCH(IF($O60,$Q60&amp;"/value",$Q60),DD[identifier],0)),"")</f>
        <v/>
      </c>
      <c r="J60" s="1" t="inlineStr">
        <is>
          <t>mapped_caveat</t>
        </is>
      </c>
      <c r="K60" s="1" t="inlineStr">
        <is>
          <t>is MAR = snowflake? In addition, definitions of IN, OUT are not specified in variable definitions</t>
        </is>
      </c>
      <c r="L60" s="1" t="inlineStr">
        <is>
          <t>dictionary</t>
        </is>
      </c>
      <c r="M60" s="1" t="inlineStr">
        <is>
          <t>{"LIM": 0, "SN": 1, "SN(L)": 11, "SNL": 11, "SNB": 11, "SN(U)": 12, "SNT": 12, "DN": 13}</t>
        </is>
      </c>
      <c r="N60" s="1" t="b">
        <v>1</v>
      </c>
      <c r="O60" s="1" t="n"/>
      <c r="P60" s="1" t="inlineStr">
        <is>
          <t>LIM = 0, SN = 1, SN(L) = 11, SNL = 11, SNB = 11 SN(U) = 12, SNT = 12, DN = 13</t>
        </is>
      </c>
      <c r="Q60">
        <f>IF($F60="","",SUBSTITUTE(SUBSTITUTE(SUBSTITUTE(SUBSTITUTE(SUBSTITUTE(SUBSTITUTE(SUBSTITUTE(SUBSTITUTE(SUBSTITUTE(SUBSTITUTE(SUBSTITUTE(LEFT($F60,IFERROR(FIND("&amp;",$F60),LEN($F60)+1)-1),"(0)",""),"(1)",""),"(2)",""),"(3)",""),"(4)",""),"(5)",""),"(6)",""),"(7)",""),"(8)",""),"(9)",""),"(:)",""))</f>
        <v/>
      </c>
    </row>
    <row r="61">
      <c r="A61" s="1" t="inlineStr">
        <is>
          <t>SH95</t>
        </is>
      </c>
      <c r="B61" s="1" t="n"/>
      <c r="C61" s="1">
        <f>IFERROR(IF(INDEX(DD[units],MATCH($Q61,DD[identifier],0))=0,"",INDEX(DD[units],MATCH($Q61,DD[identifier],0))),"")</f>
        <v/>
      </c>
      <c r="D61" s="1" t="n"/>
      <c r="E61" s="1">
        <f>IFERROR(INDEX(DD[data_type],MATCH(IF($O61=TRUE,$Q61&amp;"/value",$Q61),DD[identifier],0)),"")</f>
        <v/>
      </c>
      <c r="F61" s="1" t="inlineStr">
        <is>
          <t>summary/local/pedestal/magnetic_shear</t>
        </is>
      </c>
      <c r="G61" s="1" t="inlineStr">
        <is>
          <t>The magnetic shear at the flux surface that encloses 95% of the total poloidal flux.</t>
        </is>
      </c>
      <c r="H61" s="1">
        <f>IFERROR(INDEX(DD[description],MATCH($Q61,DD[identifier],0)),"")</f>
        <v/>
      </c>
      <c r="I61" s="1">
        <f>IFERROR(INDEX(DD[kind],MATCH(IF($O61,$Q61&amp;"/value",$Q61),DD[identifier],0)),"")</f>
        <v/>
      </c>
      <c r="J61" s="1" t="inlineStr">
        <is>
          <t>mapped_caveat</t>
        </is>
      </c>
      <c r="K61" s="1" t="inlineStr">
        <is>
          <t>TBD: Perhaps profiles1d in equilbrium is the more appropriate spot!</t>
        </is>
      </c>
      <c r="L61" s="1" t="inlineStr">
        <is>
          <t>identity</t>
        </is>
      </c>
      <c r="M61" s="1" t="n"/>
      <c r="N61" s="1" t="b">
        <v>1</v>
      </c>
      <c r="O61" s="1" t="n"/>
      <c r="P61" s="1" t="n"/>
      <c r="Q61">
        <f>IF($F61="","",SUBSTITUTE(SUBSTITUTE(SUBSTITUTE(SUBSTITUTE(SUBSTITUTE(SUBSTITUTE(SUBSTITUTE(SUBSTITUTE(SUBSTITUTE(SUBSTITUTE(SUBSTITUTE(LEFT($F61,IFERROR(FIND("&amp;",$F61),LEN($F61)+1)-1),"(0)",""),"(1)",""),"(2)",""),"(3)",""),"(4)",""),"(5)",""),"(6)",""),"(7)",""),"(8)",""),"(9)",""),"(:)",""))</f>
        <v/>
      </c>
    </row>
    <row r="62">
      <c r="A62" s="1" t="inlineStr">
        <is>
          <t>BEPDIA</t>
        </is>
      </c>
      <c r="B62" s="1" t="n"/>
      <c r="C62" s="1">
        <f>IFERROR(IF(INDEX(DD[units],MATCH($Q62,DD[identifier],0))=0,"",INDEX(DD[units],MATCH($Q62,DD[identifier],0))),"")</f>
        <v/>
      </c>
      <c r="D62" s="1" t="n"/>
      <c r="E62" s="1">
        <f>IFERROR(INDEX(DD[data_type],MATCH(IF($O62=TRUE,$Q62&amp;"/value",$Q62),DD[identifier],0)),"")</f>
        <v/>
      </c>
      <c r="F62" s="1" t="inlineStr">
        <is>
          <t>summary/global_quantities/beta_pol</t>
        </is>
      </c>
      <c r="G62" s="1" t="inlineStr">
        <is>
          <t>Poloidal diamagnetic beta. ASDEX: Corrected poloidal diamagnetic beta using an average of the 3 Ohmic points in the database.</t>
        </is>
      </c>
      <c r="H62" s="1">
        <f>IFERROR(INDEX(DD[description],MATCH($Q62,DD[identifier],0)),"")</f>
        <v/>
      </c>
      <c r="I62" s="1">
        <f>IFERROR(INDEX(DD[kind],MATCH(IF($O62,$Q62&amp;"/value",$Q62),DD[identifier],0)),"")</f>
        <v/>
      </c>
      <c r="J62" s="1" t="inlineStr">
        <is>
          <t>mapped_caveat</t>
        </is>
      </c>
      <c r="K62" s="1" t="inlineStr">
        <is>
          <t>beta_pol is the only non-MHD poloidal beta in summary, but its DD definition is equilibrium-pressure based, not diamagnetic-specific - no dedicated diamagnetic beta field exists.</t>
        </is>
      </c>
      <c r="L62" s="1" t="inlineStr">
        <is>
          <t>identity</t>
        </is>
      </c>
      <c r="M62" s="1" t="n"/>
      <c r="N62" s="1" t="b">
        <v>1</v>
      </c>
      <c r="O62" s="1" t="n"/>
      <c r="P62" s="1" t="n"/>
      <c r="Q62">
        <f>IF($F62="","",SUBSTITUTE(SUBSTITUTE(SUBSTITUTE(SUBSTITUTE(SUBSTITUTE(SUBSTITUTE(SUBSTITUTE(SUBSTITUTE(SUBSTITUTE(SUBSTITUTE(SUBSTITUTE(LEFT($F62,IFERROR(FIND("&amp;",$F62),LEN($F62)+1)-1),"(0)",""),"(1)",""),"(2)",""),"(3)",""),"(4)",""),"(5)",""),"(6)",""),"(7)",""),"(8)",""),"(9)",""),"(:)",""))</f>
        <v/>
      </c>
    </row>
    <row r="63">
      <c r="A63" s="1" t="inlineStr">
        <is>
          <t>PECRHC</t>
        </is>
      </c>
      <c r="B63" s="1" t="n"/>
      <c r="C63" s="1">
        <f>IFERROR(IF(INDEX(DD[units],MATCH($Q63,DD[identifier],0))=0,"",INDEX(DD[units],MATCH($Q63,DD[identifier],0))),"")</f>
        <v/>
      </c>
      <c r="D63" s="1" t="n"/>
      <c r="E63" s="1">
        <f>IFERROR(INDEX(DD[data_type],MATCH(IF($O63=TRUE,$Q63&amp;"/value",$Q63),DD[identifier],0)),"")</f>
        <v/>
      </c>
      <c r="F63" s="1" t="inlineStr">
        <is>
          <t>summary/heating_current_drive/power_ec</t>
        </is>
      </c>
      <c r="G63" s="1" t="inlineStr">
        <is>
          <t>ECRH power in watts coupled to the plasma. Zero, if no ECRH is applied.</t>
        </is>
      </c>
      <c r="H63" s="1">
        <f>IFERROR(INDEX(DD[description],MATCH($Q63,DD[identifier],0)),"")</f>
        <v/>
      </c>
      <c r="I63" s="1">
        <f>IFERROR(INDEX(DD[kind],MATCH(IF($O63,$Q63&amp;"/value",$Q63),DD[identifier],0)),"")</f>
        <v/>
      </c>
      <c r="J63" s="1" t="inlineStr">
        <is>
          <t>mapped_caveat</t>
        </is>
      </c>
      <c r="K63"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L63" s="1" t="inlineStr">
        <is>
          <t>identity</t>
        </is>
      </c>
      <c r="M63" s="1" t="n"/>
      <c r="N63" s="1" t="b">
        <v>1</v>
      </c>
      <c r="O63" s="1" t="n"/>
      <c r="P63" s="1" t="n"/>
      <c r="Q63">
        <f>IF($F63="","",SUBSTITUTE(SUBSTITUTE(SUBSTITUTE(SUBSTITUTE(SUBSTITUTE(SUBSTITUTE(SUBSTITUTE(SUBSTITUTE(SUBSTITUTE(SUBSTITUTE(SUBSTITUTE(LEFT($F63,IFERROR(FIND("&amp;",$F63),LEN($F63)+1)-1),"(0)",""),"(1)",""),"(2)",""),"(3)",""),"(4)",""),"(5)",""),"(6)",""),"(7)",""),"(8)",""),"(9)",""),"(:)",""))</f>
        <v/>
      </c>
    </row>
    <row r="64">
      <c r="A64" s="1" t="inlineStr">
        <is>
          <t>ICANTEN</t>
        </is>
      </c>
      <c r="B64" s="1" t="n"/>
      <c r="C64" s="1">
        <f>IFERROR(IF(INDEX(DD[units],MATCH($Q64,DD[identifier],0))=0,"",INDEX(DD[units],MATCH($Q64,DD[identifier],0))),"")</f>
        <v/>
      </c>
      <c r="D64" s="1" t="n"/>
      <c r="E64" s="1">
        <f>IFERROR(INDEX(DD[data_type],MATCH(IF($O64=TRUE,$Q64&amp;"/value",$Q64),DD[identifier],0)),"")</f>
        <v/>
      </c>
      <c r="F64" s="1" t="inlineStr">
        <is>
          <t>summary/heating_current_drive/ic(0)/phase</t>
        </is>
      </c>
      <c r="G64" s="1" t="inlineStr">
        <is>
          <t>Antenna phasing. Possible Values are: NONE If no ICRH power has been applied to discharge OFF If PICRH = 0 but PICRH &gt; 0 at some other time in discharge DIPOLE Dipole phasing MONOPOLEMonopole phasing UNKNOWN Antenna phasing not supplied</t>
        </is>
      </c>
      <c r="H64" s="1">
        <f>IFERROR(INDEX(DD[description],MATCH($Q64,DD[identifier],0)),"")</f>
        <v/>
      </c>
      <c r="I64" s="1">
        <f>IFERROR(INDEX(DD[kind],MATCH(IF($O64,$Q64&amp;"/value",$Q64),DD[identifier],0)),"")</f>
        <v/>
      </c>
      <c r="J64" s="1" t="inlineStr">
        <is>
          <t>mapped_caveat</t>
        </is>
      </c>
      <c r="K64" s="1" t="inlineStr">
        <is>
          <t>target path is a radian float_1D time coordinated. Possible values of source csv is MONOPOLE, DIPOLE, 0PI0PI. The last cannot be expressed as a single number?</t>
        </is>
      </c>
      <c r="L64" s="1" t="inlineStr">
        <is>
          <t>dictionary</t>
        </is>
      </c>
      <c r="M64" s="1" t="inlineStr">
        <is>
          <t>{"MONOPOLE":0,"DIPOLE":3.14159}</t>
        </is>
      </c>
      <c r="N64" s="1" t="b">
        <v>1</v>
      </c>
      <c r="O64" s="1" t="n"/>
      <c r="P64" s="1" t="n"/>
      <c r="Q64">
        <f>IF($F64="","",SUBSTITUTE(SUBSTITUTE(SUBSTITUTE(SUBSTITUTE(SUBSTITUTE(SUBSTITUTE(SUBSTITUTE(SUBSTITUTE(SUBSTITUTE(SUBSTITUTE(SUBSTITUTE(LEFT($F64,IFERROR(FIND("&amp;",$F64),LEN($F64)+1)-1),"(0)",""),"(1)",""),"(2)",""),"(3)",""),"(4)",""),"(5)",""),"(6)",""),"(7)",""),"(8)",""),"(9)",""),"(:)",""))</f>
        <v/>
      </c>
    </row>
    <row r="65">
      <c r="A65" s="1" t="inlineStr">
        <is>
          <t>PICRHC</t>
        </is>
      </c>
      <c r="B65" s="1" t="n"/>
      <c r="C65" s="1">
        <f>IFERROR(IF(INDEX(DD[units],MATCH($Q65,DD[identifier],0))=0,"",INDEX(DD[units],MATCH($Q65,DD[identifier],0))),"")</f>
        <v/>
      </c>
      <c r="D65" s="1" t="n"/>
      <c r="E65" s="1">
        <f>IFERROR(INDEX(DD[data_type],MATCH(IF($O65=TRUE,$Q65&amp;"/value",$Q65),DD[identifier],0)),"")</f>
        <v/>
      </c>
      <c r="F65" s="1" t="inlineStr">
        <is>
          <t>summary/heating_current_drive/power_ic</t>
        </is>
      </c>
      <c r="G65" s="1" t="inlineStr">
        <is>
          <t>ICRH power in watts coupled to the plasma. Zero, if no ICRH is applied.</t>
        </is>
      </c>
      <c r="H65" s="1">
        <f>IFERROR(INDEX(DD[description],MATCH($Q65,DD[identifier],0)),"")</f>
        <v/>
      </c>
      <c r="I65" s="1">
        <f>IFERROR(INDEX(DD[kind],MATCH(IF($O65,$Q65&amp;"/value",$Q65),DD[identifier],0)),"")</f>
        <v/>
      </c>
      <c r="J65" s="1" t="inlineStr">
        <is>
          <t>mapped_caveat</t>
        </is>
      </c>
      <c r="K65" s="1" t="inlineStr">
        <is>
          <t>ICRH power coupled to plasma. Candidate: summary/heating_current_drive/ic(0)/power_launched (launched = coupled for ICRH). Analogous to PECRHC for ECRH. Same launched-vs-coupled ambiguity; ICRH reflection losses can be significant.</t>
        </is>
      </c>
      <c r="L65" s="1" t="inlineStr">
        <is>
          <t>identity</t>
        </is>
      </c>
      <c r="M65" s="1" t="n"/>
      <c r="N65" s="1" t="b">
        <v>1</v>
      </c>
      <c r="O65" s="1" t="n"/>
      <c r="P65" s="1" t="n"/>
      <c r="Q65">
        <f>IF($F65="","",SUBSTITUTE(SUBSTITUTE(SUBSTITUTE(SUBSTITUTE(SUBSTITUTE(SUBSTITUTE(SUBSTITUTE(SUBSTITUTE(SUBSTITUTE(SUBSTITUTE(SUBSTITUTE(LEFT($F65,IFERROR(FIND("&amp;",$F65),LEN($F65)+1)-1),"(0)",""),"(1)",""),"(2)",""),"(3)",""),"(4)",""),"(5)",""),"(6)",""),"(7)",""),"(8)",""),"(9)",""),"(:)",""))</f>
        <v/>
      </c>
    </row>
    <row r="66">
      <c r="A66" s="1" t="inlineStr">
        <is>
          <t>TI0</t>
        </is>
      </c>
      <c r="B66" s="1" t="n"/>
      <c r="C66" s="1">
        <f>IFERROR(IF(INDEX(DD[units],MATCH($Q66,DD[identifier],0))=0,"",INDEX(DD[units],MATCH($Q66,DD[identifier],0))),"")</f>
        <v/>
      </c>
      <c r="D66" s="1" t="n"/>
      <c r="E66" s="1">
        <f>IFERROR(INDEX(DD[data_type],MATCH(IF($O66=TRUE,$Q66&amp;"/value",$Q66),DD[identifier],0)),"")</f>
        <v/>
      </c>
      <c r="F66" s="1" t="inlineStr">
        <is>
          <t>summary/local/magnetic_axis/t_i_average</t>
        </is>
      </c>
      <c r="G66" s="1" t="inlineStr">
        <is>
          <t>The ion temperature at the magnetic axis in eV. D3D: Spline fit to charge exchange recombination data. JET: From Crystal X-ray diagnostic.</t>
        </is>
      </c>
      <c r="H66" s="1">
        <f>IFERROR(INDEX(DD[description],MATCH($Q66,DD[identifier],0)),"")</f>
        <v/>
      </c>
      <c r="I66" s="1">
        <f>IFERROR(INDEX(DD[kind],MATCH(IF($O66,$Q66&amp;"/value",$Q66),DD[identifier],0)),"")</f>
        <v/>
      </c>
      <c r="J66" s="1" t="inlineStr">
        <is>
          <t>mapped_caveat</t>
        </is>
      </c>
      <c r="K66" s="1" t="inlineStr">
        <is>
          <t>units???</t>
        </is>
      </c>
      <c r="L66" s="1" t="inlineStr">
        <is>
          <t>identity</t>
        </is>
      </c>
      <c r="M66" s="1" t="n"/>
      <c r="N66" s="1" t="b">
        <v>1</v>
      </c>
      <c r="O66" s="1" t="n"/>
      <c r="P66" s="1" t="n"/>
      <c r="Q66">
        <f>IF($F66="","",SUBSTITUTE(SUBSTITUTE(SUBSTITUTE(SUBSTITUTE(SUBSTITUTE(SUBSTITUTE(SUBSTITUTE(SUBSTITUTE(SUBSTITUTE(SUBSTITUTE(SUBSTITUTE(LEFT($F66,IFERROR(FIND("&amp;",$F66),LEN($F66)+1)-1),"(0)",""),"(1)",""),"(2)",""),"(3)",""),"(4)",""),"(5)",""),"(6)",""),"(7)",""),"(8)",""),"(9)",""),"(:)",""))</f>
        <v/>
      </c>
    </row>
    <row r="67">
      <c r="A67" s="1" t="inlineStr">
        <is>
          <t>WFPER</t>
        </is>
      </c>
      <c r="B67" s="1" t="n"/>
      <c r="C67" s="1">
        <f>IFERROR(IF(INDEX(DD[units],MATCH($Q67,DD[identifier],0))=0,"",INDEX(DD[units],MATCH($Q67,DD[identifier],0))),"")</f>
        <v/>
      </c>
      <c r="D67" s="1" t="n"/>
      <c r="E67" s="1">
        <f>IFERROR(INDEX(DD[data_type],MATCH(IF($O67=TRUE,$Q67&amp;"/value",$Q67),DD[identifier],0)),"")</f>
        <v/>
      </c>
      <c r="F67" s="1" t="inlineStr">
        <is>
          <t>summary/global_quantities/energy_fast_perpendicular</t>
        </is>
      </c>
      <c r="G67" s="1" t="inlineStr">
        <is>
          <t>Total perpendicular fast ion energy due to NBI in joules from transport calculations. Zero if no NBI. JET: PENCIL code. JFT2M: Monte Carlo. PBXM/PDX/TEXTOR: TRANSP.</t>
        </is>
      </c>
      <c r="H67" s="1">
        <f>IFERROR(INDEX(DD[description],MATCH($Q67,DD[identifier],0)),"")</f>
        <v/>
      </c>
      <c r="I67" s="1">
        <f>IFERROR(INDEX(DD[kind],MATCH(IF($O67,$Q67&amp;"/value",$Q67),DD[identifier],0)),"")</f>
        <v/>
      </c>
      <c r="J67" s="1" t="inlineStr">
        <is>
          <t>mapped_caveat</t>
        </is>
      </c>
      <c r="K67" s="1" t="n"/>
      <c r="L67" s="1" t="inlineStr">
        <is>
          <t>identity</t>
        </is>
      </c>
      <c r="M67" s="1" t="n"/>
      <c r="N67" s="1" t="b">
        <v>1</v>
      </c>
      <c r="O67" s="1" t="n"/>
      <c r="P67" s="1" t="n"/>
      <c r="Q67">
        <f>IF($F67="","",SUBSTITUTE(SUBSTITUTE(SUBSTITUTE(SUBSTITUTE(SUBSTITUTE(SUBSTITUTE(SUBSTITUTE(SUBSTITUTE(SUBSTITUTE(SUBSTITUTE(SUBSTITUTE(LEFT($F67,IFERROR(FIND("&amp;",$F67),LEN($F67)+1)-1),"(0)",""),"(1)",""),"(2)",""),"(3)",""),"(4)",""),"(5)",""),"(6)",""),"(7)",""),"(8)",""),"(9)",""),"(:)",""))</f>
        <v/>
      </c>
    </row>
    <row r="68">
      <c r="A68" s="1" t="inlineStr">
        <is>
          <t>DIVNAME</t>
        </is>
      </c>
      <c r="B68" s="1" t="n"/>
      <c r="C68" s="1">
        <f>IFERROR(IF(INDEX(DD[units],MATCH($Q68,DD[identifier],0))=0,"",INDEX(DD[units],MATCH($Q68,DD[identifier],0))),"")</f>
        <v/>
      </c>
      <c r="D68" s="1" t="inlineStr">
        <is>
          <t>constant_string0d(:)</t>
        </is>
      </c>
      <c r="E68" s="1">
        <f>IFERROR(INDEX(DD[data_type],MATCH(IF($O68=TRUE,$Q68&amp;"/value",$Q68),DD[identifier],0)),"")</f>
        <v/>
      </c>
      <c r="F68" s="1" t="n"/>
      <c r="G68" s="1" t="inlineStr">
        <is>
          <t xml:space="preserve">Describes each device's divertor configuration TOK </t>
        </is>
      </c>
      <c r="H68" s="1">
        <f>IFERROR(INDEX(DD[description],MATCH($Q68,DD[identifier],0)),"")</f>
        <v/>
      </c>
      <c r="I68" s="1">
        <f>IFERROR(INDEX(DD[kind],MATCH(IF($O68,$Q68&amp;"/value",$Q68),DD[identifier],0)),"")</f>
        <v/>
      </c>
      <c r="J68" s="1" t="inlineStr">
        <is>
          <t>manifest</t>
        </is>
      </c>
      <c r="K68" s="1" t="n"/>
      <c r="L68" s="1" t="inlineStr">
        <is>
          <t>identity</t>
        </is>
      </c>
      <c r="M68" s="1" t="n"/>
      <c r="N68" s="1" t="n"/>
      <c r="O68" s="1" t="n"/>
      <c r="P68" s="1" t="n"/>
      <c r="Q68">
        <f>IF($F68="","",SUBSTITUTE(SUBSTITUTE(SUBSTITUTE(SUBSTITUTE(SUBSTITUTE(SUBSTITUTE(SUBSTITUTE(SUBSTITUTE(SUBSTITUTE(SUBSTITUTE(SUBSTITUTE(LEFT($F68,IFERROR(FIND("&amp;",$F68),LEN($F68)+1)-1),"(0)",""),"(1)",""),"(2)",""),"(3)",""),"(4)",""),"(5)",""),"(6)",""),"(7)",""),"(8)",""),"(9)",""),"(:)",""))</f>
        <v/>
      </c>
    </row>
    <row r="69">
      <c r="A69" s="1" t="inlineStr">
        <is>
          <t>AUXHEAT</t>
        </is>
      </c>
      <c r="B69" s="1" t="n"/>
      <c r="C69" s="1">
        <f>IFERROR(IF(INDEX(DD[units],MATCH($Q69,DD[identifier],0))=0,"",INDEX(DD[units],MATCH($Q69,DD[identifier],0))),"")</f>
        <v/>
      </c>
      <c r="D69" s="1" t="inlineStr">
        <is>
          <t>constant_string1d(:)</t>
        </is>
      </c>
      <c r="E69" s="1">
        <f>IFERROR(INDEX(DD[data_type],MATCH(IF($O69=TRUE,$Q69&amp;"/value",$Q69),DD[identifier],0)),"")</f>
        <v/>
      </c>
      <c r="F69" s="1" t="inlineStr">
        <is>
          <t>core_sources/source(:)/identifier</t>
        </is>
      </c>
      <c r="G69"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69" s="1">
        <f>IFERROR(INDEX(DD[description],MATCH($Q69,DD[identifier],0)),"")</f>
        <v/>
      </c>
      <c r="I69" s="1">
        <f>IFERROR(INDEX(DD[kind],MATCH(IF($O69,$Q69&amp;"/value",$Q69),DD[identifier],0)),"")</f>
        <v/>
      </c>
      <c r="J69" s="1" t="inlineStr">
        <is>
          <t>manifest</t>
        </is>
      </c>
      <c r="K69" s="1" t="inlineStr">
        <is>
          <t>Not made redundant by corresponding power column</t>
        </is>
      </c>
      <c r="L69" s="1" t="inlineStr">
        <is>
          <t>identity</t>
        </is>
      </c>
      <c r="M69" s="1" t="n"/>
      <c r="N69" s="1" t="n"/>
      <c r="O69" s="1" t="n"/>
      <c r="P69" s="1" t="n"/>
      <c r="Q69">
        <f>IF($F69="","",SUBSTITUTE(SUBSTITUTE(SUBSTITUTE(SUBSTITUTE(SUBSTITUTE(SUBSTITUTE(SUBSTITUTE(SUBSTITUTE(SUBSTITUTE(SUBSTITUTE(SUBSTITUTE(LEFT($F69,IFERROR(FIND("&amp;",$F69),LEN($F69)+1)-1),"(0)",""),"(1)",""),"(2)",""),"(3)",""),"(4)",""),"(5)",""),"(6)",""),"(7)",""),"(8)",""),"(9)",""),"(:)",""))</f>
        <v/>
      </c>
    </row>
    <row r="70">
      <c r="A70" s="1" t="inlineStr">
        <is>
          <t>PHASE</t>
        </is>
      </c>
      <c r="B70" s="1" t="n"/>
      <c r="C70" s="1">
        <f>IFERROR(IF(INDEX(DD[units],MATCH($Q70,DD[identifier],0))=0,"",INDEX(DD[units],MATCH($Q70,DD[identifier],0))),"")</f>
        <v/>
      </c>
      <c r="D70" s="1" t="inlineStr">
        <is>
          <t>constant_string1d(:)</t>
        </is>
      </c>
      <c r="E70" s="1">
        <f>IFERROR(INDEX(DD[data_type],MATCH(IF($O70=TRUE,$Q70&amp;"/value",$Q70),DD[identifier],0)),"")</f>
        <v/>
      </c>
      <c r="F70" s="1" t="n"/>
      <c r="G70"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70" s="1">
        <f>IFERROR(INDEX(DD[description],MATCH($Q70,DD[identifier],0)),"")</f>
        <v/>
      </c>
      <c r="I70" s="1">
        <f>IFERROR(INDEX(DD[kind],MATCH(IF($O70,$Q70&amp;"/value",$Q70),DD[identifier],0)),"")</f>
        <v/>
      </c>
      <c r="J70" s="1" t="inlineStr">
        <is>
          <t>manifest</t>
        </is>
      </c>
      <c r="K70" s="1" t="n"/>
      <c r="L70" s="1" t="inlineStr">
        <is>
          <t>identity</t>
        </is>
      </c>
      <c r="M70" s="1" t="n"/>
      <c r="N70" s="1" t="n"/>
      <c r="O70" s="1" t="n"/>
      <c r="P70" s="1" t="n"/>
      <c r="Q70">
        <f>IF($F70="","",SUBSTITUTE(SUBSTITUTE(SUBSTITUTE(SUBSTITUTE(SUBSTITUTE(SUBSTITUTE(SUBSTITUTE(SUBSTITUTE(SUBSTITUTE(SUBSTITUTE(SUBSTITUTE(LEFT($F70,IFERROR(FIND("&amp;",$F70),LEN($F70)+1)-1),"(0)",""),"(1)",""),"(2)",""),"(3)",""),"(4)",""),"(5)",""),"(6)",""),"(7)",""),"(8)",""),"(9)",""),"(:)",""))</f>
        <v/>
      </c>
    </row>
    <row r="71">
      <c r="A71" s="1" t="inlineStr">
        <is>
          <t>LHTIME</t>
        </is>
      </c>
      <c r="B71" s="1" t="n"/>
      <c r="C71" s="1">
        <f>IFERROR(IF(INDEX(DD[units],MATCH($Q71,DD[identifier],0))=0,"",INDEX(DD[units],MATCH($Q71,DD[identifier],0))),"")</f>
        <v/>
      </c>
      <c r="D71" s="1" t="inlineStr">
        <is>
          <t>constant_float0d(:)</t>
        </is>
      </c>
      <c r="E71" s="1">
        <f>IFERROR(INDEX(DD[data_type],MATCH(IF($O71=TRUE,$Q71&amp;"/value",$Q71),DD[identifier],0)),"")</f>
        <v/>
      </c>
      <c r="F71" s="1" t="n"/>
      <c r="G71" s="1" t="inlineStr">
        <is>
          <t>The time of the L to H transition in seconds.</t>
        </is>
      </c>
      <c r="H71" s="1">
        <f>IFERROR(INDEX(DD[description],MATCH($Q71,DD[identifier],0)),"")</f>
        <v/>
      </c>
      <c r="I71" s="1">
        <f>IFERROR(INDEX(DD[kind],MATCH(IF($O71,$Q71&amp;"/value",$Q71),DD[identifier],0)),"")</f>
        <v/>
      </c>
      <c r="J71" s="1" t="inlineStr">
        <is>
          <t>manifest</t>
        </is>
      </c>
      <c r="K71" s="1" t="inlineStr">
        <is>
          <t>Important quantity. Potential discussion for summary IDS. Event name and event time , list of events.</t>
        </is>
      </c>
      <c r="L71" s="1" t="inlineStr">
        <is>
          <t>identity</t>
        </is>
      </c>
      <c r="M71" s="1" t="n"/>
      <c r="N71" s="1" t="n"/>
      <c r="O71" s="1" t="n"/>
      <c r="P71" s="1" t="n"/>
      <c r="Q71">
        <f>IF($F71="","",SUBSTITUTE(SUBSTITUTE(SUBSTITUTE(SUBSTITUTE(SUBSTITUTE(SUBSTITUTE(SUBSTITUTE(SUBSTITUTE(SUBSTITUTE(SUBSTITUTE(SUBSTITUTE(LEFT($F71,IFERROR(FIND("&amp;",$F71),LEN($F71)+1)-1),"(0)",""),"(1)",""),"(2)",""),"(3)",""),"(4)",""),"(5)",""),"(6)",""),"(7)",""),"(8)",""),"(9)",""),"(:)",""))</f>
        <v/>
      </c>
    </row>
    <row r="72">
      <c r="A72" s="1" t="inlineStr">
        <is>
          <t>DELTA</t>
        </is>
      </c>
      <c r="B72" s="1" t="n"/>
      <c r="C72" s="1">
        <f>IFERROR(IF(INDEX(DD[units],MATCH($Q72,DD[identifier],0))=0,"",INDEX(DD[units],MATCH($Q72,DD[identifier],0))),"")</f>
        <v/>
      </c>
      <c r="D72" s="1" t="inlineStr">
        <is>
          <t>dynamic_float1d(:)</t>
        </is>
      </c>
      <c r="E72" s="1">
        <f>IFERROR(INDEX(DD[data_type],MATCH(IF($O72=TRUE,$Q72&amp;"/value",$Q72),DD[identifier],0)),"")</f>
        <v/>
      </c>
      <c r="F72" s="1" t="inlineStr">
        <is>
          <t>equilibrium/time_slice(0)/boundary/triangularity</t>
        </is>
      </c>
      <c r="G72" s="1" t="inlineStr">
        <is>
          <t>The triangularity of the plasma boundary from an MHD equilibrium fit.</t>
        </is>
      </c>
      <c r="H72" s="1">
        <f>IFERROR(INDEX(DD[description],MATCH($Q72,DD[identifier],0)),"")</f>
        <v/>
      </c>
      <c r="I72" s="1">
        <f>IFERROR(INDEX(DD[kind],MATCH(IF($O72,$Q72&amp;"/value",$Q72),DD[identifier],0)),"")</f>
        <v/>
      </c>
      <c r="J72" s="1" t="inlineStr">
        <is>
          <t>manifest</t>
        </is>
      </c>
      <c r="K72" s="1" t="n"/>
      <c r="L72" s="1" t="inlineStr">
        <is>
          <t>identity</t>
        </is>
      </c>
      <c r="M72" s="1" t="n"/>
      <c r="N72" s="1" t="n"/>
      <c r="O72" s="1" t="n"/>
      <c r="P72" s="1" t="n"/>
      <c r="Q72">
        <f>IF($F72="","",SUBSTITUTE(SUBSTITUTE(SUBSTITUTE(SUBSTITUTE(SUBSTITUTE(SUBSTITUTE(SUBSTITUTE(SUBSTITUTE(SUBSTITUTE(SUBSTITUTE(SUBSTITUTE(LEFT($F72,IFERROR(FIND("&amp;",$F72),LEN($F72)+1)-1),"(0)",""),"(1)",""),"(2)",""),"(3)",""),"(4)",""),"(5)",""),"(6)",""),"(7)",""),"(8)",""),"(9)",""),"(:)",""))</f>
        <v/>
      </c>
    </row>
    <row r="73">
      <c r="A73" s="1" t="inlineStr">
        <is>
          <t>AREA</t>
        </is>
      </c>
      <c r="B73" s="1" t="n"/>
      <c r="C73" s="1">
        <f>IFERROR(IF(INDEX(DD[units],MATCH($Q73,DD[identifier],0))=0,"",INDEX(DD[units],MATCH($Q73,DD[identifier],0))),"")</f>
        <v/>
      </c>
      <c r="D73" s="1" t="inlineStr">
        <is>
          <t>dynamic_float1d(:)</t>
        </is>
      </c>
      <c r="E73" s="1">
        <f>IFERROR(INDEX(DD[data_type],MATCH(IF($O73=TRUE,$Q73&amp;"/value",$Q73),DD[identifier],0)),"")</f>
        <v/>
      </c>
      <c r="F73" s="1" t="n"/>
      <c r="G73" s="1" t="inlineStr">
        <is>
          <t>Area of plasma cross section in m2 determined from an MHD equilibrium fit. ASDEX: Formula based on a number of equilibriums.</t>
        </is>
      </c>
      <c r="H73" s="1">
        <f>IFERROR(INDEX(DD[description],MATCH($Q73,DD[identifier],0)),"")</f>
        <v/>
      </c>
      <c r="I73" s="1">
        <f>IFERROR(INDEX(DD[kind],MATCH(IF($O73,$Q73&amp;"/value",$Q73),DD[identifier],0)),"")</f>
        <v/>
      </c>
      <c r="J73" s="1" t="inlineStr">
        <is>
          <t>manifest</t>
        </is>
      </c>
      <c r="K73" s="1" t="inlineStr">
        <is>
          <t>"Area of plasma cross section" = LCFS poloidal cross section?</t>
        </is>
      </c>
      <c r="L73" s="1" t="inlineStr">
        <is>
          <t>identity</t>
        </is>
      </c>
      <c r="M73" s="1" t="n"/>
      <c r="N73" s="1" t="n"/>
      <c r="O73" s="1" t="n"/>
      <c r="P73" s="1" t="n"/>
      <c r="Q73">
        <f>IF($F73="","",SUBSTITUTE(SUBSTITUTE(SUBSTITUTE(SUBSTITUTE(SUBSTITUTE(SUBSTITUTE(SUBSTITUTE(SUBSTITUTE(SUBSTITUTE(SUBSTITUTE(SUBSTITUTE(LEFT($F73,IFERROR(FIND("&amp;",$F73),LEN($F73)+1)-1),"(0)",""),"(1)",""),"(2)",""),"(3)",""),"(4)",""),"(5)",""),"(6)",""),"(7)",""),"(8)",""),"(9)",""),"(:)",""))</f>
        <v/>
      </c>
    </row>
    <row r="74">
      <c r="A74" s="1" t="inlineStr">
        <is>
          <t>DIVMAT</t>
        </is>
      </c>
      <c r="B74" s="1" t="n"/>
      <c r="C74" s="1">
        <f>IFERROR(IF(INDEX(DD[units],MATCH($Q74,DD[identifier],0))=0,"",INDEX(DD[units],MATCH($Q74,DD[identifier],0))),"")</f>
        <v/>
      </c>
      <c r="D74" s="1" t="inlineStr">
        <is>
          <t>constant_string1d(:)</t>
        </is>
      </c>
      <c r="E74" s="1">
        <f>IFERROR(INDEX(DD[data_type],MATCH(IF($O74=TRUE,$Q74&amp;"/value",$Q74),DD[identifier],0)),"")</f>
        <v/>
      </c>
      <c r="F74" s="1" t="n"/>
      <c r="G74"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74" s="1">
        <f>IFERROR(INDEX(DD[description],MATCH($Q74,DD[identifier],0)),"")</f>
        <v/>
      </c>
      <c r="I74" s="1">
        <f>IFERROR(INDEX(DD[kind],MATCH(IF($O74,$Q74&amp;"/value",$Q74),DD[identifier],0)),"")</f>
        <v/>
      </c>
      <c r="J74" s="1" t="inlineStr">
        <is>
          <t>manifest</t>
        </is>
      </c>
      <c r="K74" s="1" t="inlineStr">
        <is>
          <t>dictionary needed for consistency with 2008 crosswalk</t>
        </is>
      </c>
      <c r="L74" s="1" t="inlineStr">
        <is>
          <t>identity</t>
        </is>
      </c>
      <c r="M74" s="1" t="n"/>
      <c r="N74" s="1" t="n"/>
      <c r="O74" s="1" t="n"/>
      <c r="P74" s="1" t="n"/>
      <c r="Q74">
        <f>IF($F74="","",SUBSTITUTE(SUBSTITUTE(SUBSTITUTE(SUBSTITUTE(SUBSTITUTE(SUBSTITUTE(SUBSTITUTE(SUBSTITUTE(SUBSTITUTE(SUBSTITUTE(SUBSTITUTE(LEFT($F74,IFERROR(FIND("&amp;",$F74),LEN($F74)+1)-1),"(0)",""),"(1)",""),"(2)",""),"(3)",""),"(4)",""),"(5)",""),"(6)",""),"(7)",""),"(8)",""),"(9)",""),"(:)",""))</f>
        <v/>
      </c>
    </row>
    <row r="75">
      <c r="A75" s="1" t="inlineStr">
        <is>
          <t>IGRADB</t>
        </is>
      </c>
      <c r="B75" s="1" t="n"/>
      <c r="C75" s="1">
        <f>IFERROR(IF(INDEX(DD[units],MATCH($Q75,DD[identifier],0))=0,"",INDEX(DD[units],MATCH($Q75,DD[identifier],0))),"")</f>
        <v/>
      </c>
      <c r="D75" s="1" t="inlineStr">
        <is>
          <t>constant_integer0d(:)</t>
        </is>
      </c>
      <c r="E75" s="1">
        <f>IFERROR(INDEX(DD[data_type],MATCH(IF($O75=TRUE,$Q75&amp;"/value",$Q75),DD[identifier],0)),"")</f>
        <v/>
      </c>
      <c r="F75" s="1" t="n"/>
      <c r="G75" s="1" t="inlineStr">
        <is>
          <t>Indicates, when CONFIG = SN, whether the ion grad-B drift is towards ( = 1) or pointing away from ( = -1) the X-point.</t>
        </is>
      </c>
      <c r="H75" s="1">
        <f>IFERROR(INDEX(DD[description],MATCH($Q75,DD[identifier],0)),"")</f>
        <v/>
      </c>
      <c r="I75" s="1">
        <f>IFERROR(INDEX(DD[kind],MATCH(IF($O75,$Q75&amp;"/value",$Q75),DD[identifier],0)),"")</f>
        <v/>
      </c>
      <c r="J75" s="1" t="inlineStr">
        <is>
          <t>manifest</t>
        </is>
      </c>
      <c r="K75" s="1" t="inlineStr">
        <is>
          <t>Important quantity. Potentially derived, check with TC26 if CONFIG and sign of BT have a certain relationship.</t>
        </is>
      </c>
      <c r="L75" s="1" t="inlineStr">
        <is>
          <t>identity</t>
        </is>
      </c>
      <c r="M75" s="1" t="n"/>
      <c r="N75" s="1" t="n"/>
      <c r="O75" s="1" t="n"/>
      <c r="P75" s="1" t="n"/>
      <c r="Q75">
        <f>IF($F75="","",SUBSTITUTE(SUBSTITUTE(SUBSTITUTE(SUBSTITUTE(SUBSTITUTE(SUBSTITUTE(SUBSTITUTE(SUBSTITUTE(SUBSTITUTE(SUBSTITUTE(SUBSTITUTE(LEFT($F75,IFERROR(FIND("&amp;",$F75),LEN($F75)+1)-1),"(0)",""),"(1)",""),"(2)",""),"(3)",""),"(4)",""),"(5)",""),"(6)",""),"(7)",""),"(8)",""),"(9)",""),"(:)",""))</f>
        <v/>
      </c>
    </row>
    <row r="76">
      <c r="A76" s="1" t="inlineStr">
        <is>
          <t>BEILI2</t>
        </is>
      </c>
      <c r="B76" s="1" t="n"/>
      <c r="C76" s="1">
        <f>IFERROR(IF(INDEX(DD[units],MATCH($Q76,DD[identifier],0))=0,"",INDEX(DD[units],MATCH($Q76,DD[identifier],0))),"")</f>
        <v/>
      </c>
      <c r="D76" s="1" t="inlineStr">
        <is>
          <t>dynamic_float1d(:)</t>
        </is>
      </c>
      <c r="E76" s="1">
        <f>IFERROR(INDEX(DD[data_type],MATCH(IF($O76=TRUE,$Q76&amp;"/value",$Q76),DD[identifier],0)),"")</f>
        <v/>
      </c>
      <c r="F76" s="1" t="n"/>
      <c r="G76" s="1" t="inlineStr">
        <is>
          <t>Quantity bI + 0.5 li, where bI is the Shafranov beta and li the internal inductance, determined from MHD or probe measurements (ASDEX).</t>
        </is>
      </c>
      <c r="H76" s="1">
        <f>IFERROR(INDEX(DD[description],MATCH($Q76,DD[identifier],0)),"")</f>
        <v/>
      </c>
      <c r="I76" s="1">
        <f>IFERROR(INDEX(DD[kind],MATCH(IF($O76,$Q76&amp;"/value",$Q76),DD[identifier],0)),"")</f>
        <v/>
      </c>
      <c r="J76" s="1" t="inlineStr">
        <is>
          <t>manifest</t>
        </is>
      </c>
      <c r="K76" s="1" t="inlineStr">
        <is>
          <t>Composite bI + li/2 has no DD field; the components exist separately (summary/global_quantities/beta_pol, summary/global_quantities/li). Suggest derived or temporary.</t>
        </is>
      </c>
      <c r="L76" s="1" t="inlineStr">
        <is>
          <t>identity</t>
        </is>
      </c>
      <c r="M76" s="1" t="n"/>
      <c r="N76" s="1" t="n"/>
      <c r="O76" s="1" t="n"/>
      <c r="P76" s="1" t="n"/>
      <c r="Q76">
        <f>IF($F76="","",SUBSTITUTE(SUBSTITUTE(SUBSTITUTE(SUBSTITUTE(SUBSTITUTE(SUBSTITUTE(SUBSTITUTE(SUBSTITUTE(SUBSTITUTE(SUBSTITUTE(SUBSTITUTE(LEFT($F76,IFERROR(FIND("&amp;",$F76),LEN($F76)+1)-1),"(0)",""),"(1)",""),"(2)",""),"(3)",""),"(4)",""),"(5)",""),"(6)",""),"(7)",""),"(8)",""),"(9)",""),"(:)",""))</f>
        <v/>
      </c>
    </row>
    <row r="77">
      <c r="A77" s="1" t="inlineStr">
        <is>
          <t>BEIMHD</t>
        </is>
      </c>
      <c r="B77" s="1" t="n"/>
      <c r="C77" s="1">
        <f>IFERROR(IF(INDEX(DD[units],MATCH($Q77,DD[identifier],0))=0,"",INDEX(DD[units],MATCH($Q77,DD[identifier],0))),"")</f>
        <v/>
      </c>
      <c r="D77" s="1" t="inlineStr">
        <is>
          <t>dynamic_float1d(:)</t>
        </is>
      </c>
      <c r="E77" s="1">
        <f>IFERROR(INDEX(DD[data_type],MATCH(IF($O77=TRUE,$Q77&amp;"/value",$Q77),DD[identifier],0)),"")</f>
        <v/>
      </c>
      <c r="F77" s="1" t="n"/>
      <c r="G77" s="1" t="inlineStr">
        <is>
          <t>Beta Shafranov from MHD. ASDEX: BEIMHD equals BEILI2 minus an estimate of li/2 obtained during the Ohmic phase assuming a resistive equilibrium. TFTR: BEIMHD equals (2xBEPMHD + BEPDIA)/3.</t>
        </is>
      </c>
      <c r="H77" s="1">
        <f>IFERROR(INDEX(DD[description],MATCH($Q77,DD[identifier],0)),"")</f>
        <v/>
      </c>
      <c r="I77" s="1">
        <f>IFERROR(INDEX(DD[kind],MATCH(IF($O77,$Q77&amp;"/value",$Q77),DD[identifier],0)),"")</f>
        <v/>
      </c>
      <c r="J77" s="1" t="inlineStr">
        <is>
          <t>manifest</t>
        </is>
      </c>
      <c r="K77" s="1" t="n"/>
      <c r="L77" s="1" t="inlineStr">
        <is>
          <t>identity</t>
        </is>
      </c>
      <c r="M77" s="1" t="n"/>
      <c r="N77" s="1" t="n"/>
      <c r="O77" s="1" t="n"/>
      <c r="P77" s="1" t="n"/>
      <c r="Q77">
        <f>IF($F77="","",SUBSTITUTE(SUBSTITUTE(SUBSTITUTE(SUBSTITUTE(SUBSTITUTE(SUBSTITUTE(SUBSTITUTE(SUBSTITUTE(SUBSTITUTE(SUBSTITUTE(SUBSTITUTE(LEFT($F77,IFERROR(FIND("&amp;",$F77),LEN($F77)+1)-1),"(0)",""),"(1)",""),"(2)",""),"(3)",""),"(4)",""),"(5)",""),"(6)",""),"(7)",""),"(8)",""),"(9)",""),"(:)",""))</f>
        <v/>
      </c>
    </row>
    <row r="78">
      <c r="A78" s="1" t="inlineStr">
        <is>
          <t>NESEP</t>
        </is>
      </c>
      <c r="B78" s="1" t="inlineStr">
        <is>
          <t>m^-3</t>
        </is>
      </c>
      <c r="C78" s="1">
        <f>IFERROR(IF(INDEX(DD[units],MATCH($Q78,DD[identifier],0))=0,"",INDEX(DD[units],MATCH($Q78,DD[identifier],0))),"")</f>
        <v/>
      </c>
      <c r="D78" s="1" t="inlineStr">
        <is>
          <t>dynamic_float1d(:)</t>
        </is>
      </c>
      <c r="E78" s="1">
        <f>IFERROR(INDEX(DD[data_type],MATCH(IF($O78=TRUE,$Q78&amp;"/value",$Q78),DD[identifier],0)),"")</f>
        <v/>
      </c>
      <c r="F78" s="1" t="inlineStr">
        <is>
          <t>summary/local/separatrix/n_e</t>
        </is>
      </c>
      <c r="G78" s="1" t="inlineStr">
        <is>
          <t>Electron density at the separatrix in m-3.</t>
        </is>
      </c>
      <c r="H78" s="1">
        <f>IFERROR(INDEX(DD[description],MATCH($Q78,DD[identifier],0)),"")</f>
        <v/>
      </c>
      <c r="I78" s="1">
        <f>IFERROR(INDEX(DD[kind],MATCH(IF($O78,$Q78&amp;"/value",$Q78),DD[identifier],0)),"")</f>
        <v/>
      </c>
      <c r="J78" s="1" t="inlineStr">
        <is>
          <t>manifest</t>
        </is>
      </c>
      <c r="K78"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L78" s="1" t="inlineStr">
        <is>
          <t>identity</t>
        </is>
      </c>
      <c r="M78" s="1" t="n"/>
      <c r="N78" s="1" t="n"/>
      <c r="O78" s="1" t="n"/>
      <c r="P78" s="1" t="n"/>
      <c r="Q78">
        <f>IF($F78="","",SUBSTITUTE(SUBSTITUTE(SUBSTITUTE(SUBSTITUTE(SUBSTITUTE(SUBSTITUTE(SUBSTITUTE(SUBSTITUTE(SUBSTITUTE(SUBSTITUTE(SUBSTITUTE(LEFT($F78,IFERROR(FIND("&amp;",$F78),LEN($F78)+1)-1),"(0)",""),"(1)",""),"(2)",""),"(3)",""),"(4)",""),"(5)",""),"(6)",""),"(7)",""),"(8)",""),"(9)",""),"(:)",""))</f>
        <v/>
      </c>
    </row>
    <row r="79">
      <c r="A79" s="1" t="inlineStr">
        <is>
          <t>NESOL</t>
        </is>
      </c>
      <c r="B79" s="1" t="inlineStr">
        <is>
          <t>m^-3</t>
        </is>
      </c>
      <c r="C79" s="1">
        <f>IFERROR(IF(INDEX(DD[units],MATCH($Q79,DD[identifier],0))=0,"",INDEX(DD[units],MATCH($Q79,DD[identifier],0))),"")</f>
        <v/>
      </c>
      <c r="D79" s="1" t="inlineStr">
        <is>
          <t>dynamic_float1d(:)</t>
        </is>
      </c>
      <c r="E79" s="1">
        <f>IFERROR(INDEX(DD[data_type],MATCH(IF($O79=TRUE,$Q79&amp;"/value",$Q79),DD[identifier],0)),"")</f>
        <v/>
      </c>
      <c r="F79" s="1" t="n"/>
      <c r="G79" s="1" t="inlineStr">
        <is>
          <t>Electron density in the scrape-off layer in m-3.</t>
        </is>
      </c>
      <c r="H79" s="1">
        <f>IFERROR(INDEX(DD[description],MATCH($Q79,DD[identifier],0)),"")</f>
        <v/>
      </c>
      <c r="I79" s="1">
        <f>IFERROR(INDEX(DD[kind],MATCH(IF($O79,$Q79&amp;"/value",$Q79),DD[identifier],0)),"")</f>
        <v/>
      </c>
      <c r="J79" s="1" t="inlineStr">
        <is>
          <t>manifest</t>
        </is>
      </c>
      <c r="K79"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L79" s="1" t="inlineStr">
        <is>
          <t>identity</t>
        </is>
      </c>
      <c r="M79" s="1" t="n"/>
      <c r="N79" s="1" t="n"/>
      <c r="O79" s="1" t="n"/>
      <c r="P79" s="1" t="n"/>
      <c r="Q79">
        <f>IF($F79="","",SUBSTITUTE(SUBSTITUTE(SUBSTITUTE(SUBSTITUTE(SUBSTITUTE(SUBSTITUTE(SUBSTITUTE(SUBSTITUTE(SUBSTITUTE(SUBSTITUTE(SUBSTITUTE(LEFT($F79,IFERROR(FIND("&amp;",$F79),LEN($F79)+1)-1),"(0)",""),"(1)",""),"(2)",""),"(3)",""),"(4)",""),"(5)",""),"(6)",""),"(7)",""),"(8)",""),"(9)",""),"(:)",""))</f>
        <v/>
      </c>
    </row>
    <row r="80">
      <c r="A80" s="1" t="inlineStr">
        <is>
          <t>PMAIN</t>
        </is>
      </c>
      <c r="B80" s="1" t="inlineStr">
        <is>
          <t>Pa</t>
        </is>
      </c>
      <c r="C80" s="1">
        <f>IFERROR(IF(INDEX(DD[units],MATCH($Q80,DD[identifier],0))=0,"",INDEX(DD[units],MATCH($Q80,DD[identifier],0))),"")</f>
        <v/>
      </c>
      <c r="D80" s="1" t="inlineStr">
        <is>
          <t>dynamic_float1d(:)</t>
        </is>
      </c>
      <c r="E80" s="1">
        <f>IFERROR(INDEX(DD[data_type],MATCH(IF($O80=TRUE,$Q80&amp;"/value",$Q80),DD[identifier],0)),"")</f>
        <v/>
      </c>
      <c r="F80" s="1" t="n"/>
      <c r="G80" s="1" t="inlineStr">
        <is>
          <t>Neutral pressure in the main chamber in Pa.</t>
        </is>
      </c>
      <c r="H80" s="1">
        <f>IFERROR(INDEX(DD[description],MATCH($Q80,DD[identifier],0)),"")</f>
        <v/>
      </c>
      <c r="I80" s="1">
        <f>IFERROR(INDEX(DD[kind],MATCH(IF($O80,$Q80&amp;"/value",$Q80),DD[identifier],0)),"")</f>
        <v/>
      </c>
      <c r="J80" s="1" t="inlineStr">
        <is>
          <t>manifest</t>
        </is>
      </c>
      <c r="K80"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L80" s="1" t="inlineStr">
        <is>
          <t>identity</t>
        </is>
      </c>
      <c r="M80" s="1" t="n"/>
      <c r="N80" s="1" t="n"/>
      <c r="O80" s="1" t="n"/>
      <c r="P80" s="1" t="n"/>
      <c r="Q80">
        <f>IF($F80="","",SUBSTITUTE(SUBSTITUTE(SUBSTITUTE(SUBSTITUTE(SUBSTITUTE(SUBSTITUTE(SUBSTITUTE(SUBSTITUTE(SUBSTITUTE(SUBSTITUTE(SUBSTITUTE(LEFT($F80,IFERROR(FIND("&amp;",$F80),LEN($F80)+1)-1),"(0)",""),"(1)",""),"(2)",""),"(3)",""),"(4)",""),"(5)",""),"(6)",""),"(7)",""),"(8)",""),"(9)",""),"(:)",""))</f>
        <v/>
      </c>
    </row>
    <row r="81">
      <c r="A81" s="1" t="inlineStr">
        <is>
          <t>PDIV</t>
        </is>
      </c>
      <c r="B81" s="1" t="inlineStr">
        <is>
          <t>Pa</t>
        </is>
      </c>
      <c r="C81" s="1">
        <f>IFERROR(IF(INDEX(DD[units],MATCH($Q81,DD[identifier],0))=0,"",INDEX(DD[units],MATCH($Q81,DD[identifier],0))),"")</f>
        <v/>
      </c>
      <c r="D81" s="1" t="inlineStr">
        <is>
          <t>dynamic_float1d(:)</t>
        </is>
      </c>
      <c r="E81" s="1">
        <f>IFERROR(INDEX(DD[data_type],MATCH(IF($O81=TRUE,$Q81&amp;"/value",$Q81),DD[identifier],0)),"")</f>
        <v/>
      </c>
      <c r="F81" s="1" t="n"/>
      <c r="G81" s="1" t="inlineStr">
        <is>
          <t>Neutral pressure in the divertor in Pa.</t>
        </is>
      </c>
      <c r="H81" s="1">
        <f>IFERROR(INDEX(DD[description],MATCH($Q81,DD[identifier],0)),"")</f>
        <v/>
      </c>
      <c r="I81" s="1">
        <f>IFERROR(INDEX(DD[kind],MATCH(IF($O81,$Q81&amp;"/value",$Q81),DD[identifier],0)),"")</f>
        <v/>
      </c>
      <c r="J81" s="1" t="inlineStr">
        <is>
          <t>manifest</t>
        </is>
      </c>
      <c r="K81"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L81" s="1" t="inlineStr">
        <is>
          <t>identity</t>
        </is>
      </c>
      <c r="M81" s="1" t="n"/>
      <c r="N81" s="1" t="n"/>
      <c r="O81" s="1" t="n"/>
      <c r="P81" s="1" t="n"/>
      <c r="Q81">
        <f>IF($F81="","",SUBSTITUTE(SUBSTITUTE(SUBSTITUTE(SUBSTITUTE(SUBSTITUTE(SUBSTITUTE(SUBSTITUTE(SUBSTITUTE(SUBSTITUTE(SUBSTITUTE(SUBSTITUTE(LEFT($F81,IFERROR(FIND("&amp;",$F81),LEN($F81)+1)-1),"(0)",""),"(1)",""),"(2)",""),"(3)",""),"(4)",""),"(5)",""),"(6)",""),"(7)",""),"(8)",""),"(9)",""),"(:)",""))</f>
        <v/>
      </c>
    </row>
    <row r="82">
      <c r="A82" s="1" t="inlineStr">
        <is>
          <t>GP_MAIN</t>
        </is>
      </c>
      <c r="B82" s="1" t="inlineStr">
        <is>
          <t>e/s</t>
        </is>
      </c>
      <c r="C82" s="1">
        <f>IFERROR(IF(INDEX(DD[units],MATCH($Q82,DD[identifier],0))=0,"",INDEX(DD[units],MATCH($Q82,DD[identifier],0))),"")</f>
        <v/>
      </c>
      <c r="D82" s="1" t="inlineStr">
        <is>
          <t>dynamic_float1d(:)</t>
        </is>
      </c>
      <c r="E82" s="1">
        <f>IFERROR(INDEX(DD[data_type],MATCH(IF($O82=TRUE,$Q82&amp;"/value",$Q82),DD[identifier],0)),"")</f>
        <v/>
      </c>
      <c r="F82" s="1" t="n"/>
      <c r="G82" s="1" t="inlineStr">
        <is>
          <t>Gas puff in the main chamber in e/s (electrons per second).</t>
        </is>
      </c>
      <c r="H82" s="1">
        <f>IFERROR(INDEX(DD[description],MATCH($Q82,DD[identifier],0)),"")</f>
        <v/>
      </c>
      <c r="I82" s="1">
        <f>IFERROR(INDEX(DD[kind],MATCH(IF($O82,$Q82&amp;"/value",$Q82),DD[identifier],0)),"")</f>
        <v/>
      </c>
      <c r="J82" s="1" t="inlineStr">
        <is>
          <t>manifest</t>
        </is>
      </c>
      <c r="K82"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L82" s="1" t="inlineStr">
        <is>
          <t>identity</t>
        </is>
      </c>
      <c r="M82" s="1" t="n"/>
      <c r="N82" s="1" t="n"/>
      <c r="O82" s="1" t="n"/>
      <c r="P82" s="1" t="n"/>
      <c r="Q82">
        <f>IF($F82="","",SUBSTITUTE(SUBSTITUTE(SUBSTITUTE(SUBSTITUTE(SUBSTITUTE(SUBSTITUTE(SUBSTITUTE(SUBSTITUTE(SUBSTITUTE(SUBSTITUTE(SUBSTITUTE(LEFT($F82,IFERROR(FIND("&amp;",$F82),LEN($F82)+1)-1),"(0)",""),"(1)",""),"(2)",""),"(3)",""),"(4)",""),"(5)",""),"(6)",""),"(7)",""),"(8)",""),"(9)",""),"(:)",""))</f>
        <v/>
      </c>
    </row>
    <row r="83">
      <c r="A83" s="1" t="inlineStr">
        <is>
          <t>GP_DIV</t>
        </is>
      </c>
      <c r="B83" s="1" t="inlineStr">
        <is>
          <t>e/s</t>
        </is>
      </c>
      <c r="C83" s="1">
        <f>IFERROR(IF(INDEX(DD[units],MATCH($Q83,DD[identifier],0))=0,"",INDEX(DD[units],MATCH($Q83,DD[identifier],0))),"")</f>
        <v/>
      </c>
      <c r="D83" s="1" t="inlineStr">
        <is>
          <t>dynamic_float1d(:)</t>
        </is>
      </c>
      <c r="E83" s="1">
        <f>IFERROR(INDEX(DD[data_type],MATCH(IF($O83=TRUE,$Q83&amp;"/value",$Q83),DD[identifier],0)),"")</f>
        <v/>
      </c>
      <c r="F83" s="1" t="n"/>
      <c r="G83" s="1" t="inlineStr">
        <is>
          <t>Gas puff in the divertor in e/s (electrons per second).</t>
        </is>
      </c>
      <c r="H83" s="1">
        <f>IFERROR(INDEX(DD[description],MATCH($Q83,DD[identifier],0)),"")</f>
        <v/>
      </c>
      <c r="I83" s="1">
        <f>IFERROR(INDEX(DD[kind],MATCH(IF($O83,$Q83&amp;"/value",$Q83),DD[identifier],0)),"")</f>
        <v/>
      </c>
      <c r="J83" s="1" t="inlineStr">
        <is>
          <t>manifest</t>
        </is>
      </c>
      <c r="K83"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L83" s="1" t="inlineStr">
        <is>
          <t>identity</t>
        </is>
      </c>
      <c r="M83" s="1" t="n"/>
      <c r="N83" s="1" t="n"/>
      <c r="O83" s="1" t="n"/>
      <c r="P83" s="1" t="n"/>
      <c r="Q83">
        <f>IF($F83="","",SUBSTITUTE(SUBSTITUTE(SUBSTITUTE(SUBSTITUTE(SUBSTITUTE(SUBSTITUTE(SUBSTITUTE(SUBSTITUTE(SUBSTITUTE(SUBSTITUTE(SUBSTITUTE(LEFT($F83,IFERROR(FIND("&amp;",$F83),LEN($F83)+1)-1),"(0)",""),"(1)",""),"(2)",""),"(3)",""),"(4)",""),"(5)",""),"(6)",""),"(7)",""),"(8)",""),"(9)",""),"(:)",""))</f>
        <v/>
      </c>
    </row>
    <row r="84">
      <c r="A84" s="1" t="inlineStr">
        <is>
          <t>DWDIAPAR</t>
        </is>
      </c>
      <c r="B84" s="1" t="n"/>
      <c r="C84" s="1">
        <f>IFERROR(IF(INDEX(DD[units],MATCH($Q84,DD[identifier],0))=0,"",INDEX(DD[units],MATCH($Q84,DD[identifier],0))),"")</f>
        <v/>
      </c>
      <c r="D84" s="1" t="n"/>
      <c r="E84" s="1">
        <f>IFERROR(INDEX(DD[data_type],MATCH(IF($O84=TRUE,$Q84&amp;"/value",$Q84),DD[identifier],0)),"")</f>
        <v/>
      </c>
      <c r="F84" s="1" t="n"/>
      <c r="G84" s="1" t="inlineStr">
        <is>
          <t>Time derivative for ASDEX of WDIA from a parabolic fit to the three available H-mode points. DWDIAPAR has been used in calculating TAUDIA.</t>
        </is>
      </c>
      <c r="H84" s="1">
        <f>IFERROR(INDEX(DD[description],MATCH($Q84,DD[identifier],0)),"")</f>
        <v/>
      </c>
      <c r="I84" s="1">
        <f>IFERROR(INDEX(DD[kind],MATCH(IF($O84,$Q84&amp;"/value",$Q84),DD[identifier],0)),"")</f>
        <v/>
      </c>
      <c r="J84" s="1" t="inlineStr">
        <is>
          <t>manifest</t>
        </is>
      </c>
      <c r="K84" s="1" t="n"/>
      <c r="L84" s="1" t="n"/>
      <c r="M84" s="1" t="n"/>
      <c r="N84" s="1" t="n"/>
      <c r="O84" s="1" t="n"/>
      <c r="P84" s="1" t="n"/>
      <c r="Q84">
        <f>IF($F84="","",SUBSTITUTE(SUBSTITUTE(SUBSTITUTE(SUBSTITUTE(SUBSTITUTE(SUBSTITUTE(SUBSTITUTE(SUBSTITUTE(SUBSTITUTE(SUBSTITUTE(SUBSTITUTE(LEFT($F84,IFERROR(FIND("&amp;",$F84),LEN($F84)+1)-1),"(0)",""),"(1)",""),"(2)",""),"(3)",""),"(4)",""),"(5)",""),"(6)",""),"(7)",""),"(8)",""),"(9)",""),"(:)",""))</f>
        <v/>
      </c>
    </row>
    <row r="85">
      <c r="A85" s="1" t="inlineStr">
        <is>
          <t>DWHC</t>
        </is>
      </c>
      <c r="B85" s="1" t="n"/>
      <c r="C85" s="1">
        <f>IFERROR(IF(INDEX(DD[units],MATCH($Q85,DD[identifier],0))=0,"",INDEX(DD[units],MATCH($Q85,DD[identifier],0))),"")</f>
        <v/>
      </c>
      <c r="D85" s="1" t="n"/>
      <c r="E85" s="1">
        <f>IFERROR(INDEX(DD[data_type],MATCH(IF($O85=TRUE,$Q85&amp;"/value",$Q85),DD[identifier],0)),"")</f>
        <v/>
      </c>
      <c r="F85" s="1" t="n"/>
      <c r="G85" s="1" t="inlineStr">
        <is>
          <t>Equal to 1 when DWDIA or DWMHD have been corrected by hand for ASDEX.</t>
        </is>
      </c>
      <c r="H85" s="1">
        <f>IFERROR(INDEX(DD[description],MATCH($Q85,DD[identifier],0)),"")</f>
        <v/>
      </c>
      <c r="I85" s="1">
        <f>IFERROR(INDEX(DD[kind],MATCH(IF($O85,$Q85&amp;"/value",$Q85),DD[identifier],0)),"")</f>
        <v/>
      </c>
      <c r="J85" s="1" t="inlineStr">
        <is>
          <t>manifest</t>
        </is>
      </c>
      <c r="K85" s="1" t="inlineStr">
        <is>
          <t>ASDEX hand-correction flag, no DD equivalent; suggest temporary.</t>
        </is>
      </c>
      <c r="L85" s="1" t="n"/>
      <c r="M85" s="1" t="n"/>
      <c r="N85" s="1" t="n"/>
      <c r="O85" s="1" t="n"/>
      <c r="P85" s="1" t="n"/>
      <c r="Q85">
        <f>IF($F85="","",SUBSTITUTE(SUBSTITUTE(SUBSTITUTE(SUBSTITUTE(SUBSTITUTE(SUBSTITUTE(SUBSTITUTE(SUBSTITUTE(SUBSTITUTE(SUBSTITUTE(SUBSTITUTE(LEFT($F85,IFERROR(FIND("&amp;",$F85),LEN($F85)+1)-1),"(0)",""),"(1)",""),"(2)",""),"(3)",""),"(4)",""),"(5)",""),"(6)",""),"(7)",""),"(8)",""),"(9)",""),"(:)",""))</f>
        <v/>
      </c>
    </row>
    <row r="86">
      <c r="A86" s="1" t="inlineStr">
        <is>
          <t>TAUTH1</t>
        </is>
      </c>
      <c r="B86" s="1" t="n"/>
      <c r="C86" s="1">
        <f>IFERROR(IF(INDEX(DD[units],MATCH($Q86,DD[identifier],0))=0,"",INDEX(DD[units],MATCH($Q86,DD[identifier],0))),"")</f>
        <v/>
      </c>
      <c r="D86" s="1" t="inlineStr">
        <is>
          <t>dynamic_float1d(:)</t>
        </is>
      </c>
      <c r="E86" s="1">
        <f>IFERROR(INDEX(DD[data_type],MATCH(IF($O86=TRUE,$Q86&amp;"/value",$Q86),DD[identifier],0)),"")</f>
        <v/>
      </c>
      <c r="F86" s="1" t="n"/>
      <c r="G86" s="1" t="inlineStr">
        <is>
          <t>Thermal energy confinement time in seconds. Defined as WKIN/(POHM + PNBI + PICRH + PECRH - DWMHD - PFLOSS). ASDEX: DWTOT = 2/3 DWMHD + 1/3 DWDIA used instead of DWMHD.</t>
        </is>
      </c>
      <c r="H86" s="1">
        <f>IFERROR(INDEX(DD[description],MATCH($Q86,DD[identifier],0)),"")</f>
        <v/>
      </c>
      <c r="I86" s="1">
        <f>IFERROR(INDEX(DD[kind],MATCH(IF($O86,$Q86&amp;"/value",$Q86),DD[identifier],0)),"")</f>
        <v/>
      </c>
      <c r="J86" s="1" t="inlineStr">
        <is>
          <t>manifest</t>
        </is>
      </c>
      <c r="K86" s="1" t="inlineStr">
        <is>
          <t>Derived quantities, however some live in temporary.</t>
        </is>
      </c>
      <c r="L86" s="1" t="inlineStr">
        <is>
          <t>identity</t>
        </is>
      </c>
      <c r="M86" s="1" t="n"/>
      <c r="N86" s="1" t="n"/>
      <c r="O86" s="1" t="n"/>
      <c r="P86" s="1" t="n"/>
      <c r="Q86">
        <f>IF($F86="","",SUBSTITUTE(SUBSTITUTE(SUBSTITUTE(SUBSTITUTE(SUBSTITUTE(SUBSTITUTE(SUBSTITUTE(SUBSTITUTE(SUBSTITUTE(SUBSTITUTE(SUBSTITUTE(LEFT($F86,IFERROR(FIND("&amp;",$F86),LEN($F86)+1)-1),"(0)",""),"(1)",""),"(2)",""),"(3)",""),"(4)",""),"(5)",""),"(6)",""),"(7)",""),"(8)",""),"(9)",""),"(:)",""))</f>
        <v/>
      </c>
    </row>
    <row r="87">
      <c r="A87" s="1" t="inlineStr">
        <is>
          <t>TAUTH2</t>
        </is>
      </c>
      <c r="B87" s="1" t="n"/>
      <c r="C87" s="1">
        <f>IFERROR(IF(INDEX(DD[units],MATCH($Q87,DD[identifier],0))=0,"",INDEX(DD[units],MATCH($Q87,DD[identifier],0))),"")</f>
        <v/>
      </c>
      <c r="D87" s="1" t="inlineStr">
        <is>
          <t>dynamic_float1d(:)</t>
        </is>
      </c>
      <c r="E87" s="1">
        <f>IFERROR(INDEX(DD[data_type],MATCH(IF($O87=TRUE,$Q87&amp;"/value",$Q87),DD[identifier],0)),"")</f>
        <v/>
      </c>
      <c r="F87" s="1" t="n"/>
      <c r="G87" s="1" t="inlineStr">
        <is>
          <t>Thermal energy confinement time in seconds. Defined as (WMHD - WFFORM - 0.75 WFICRH)/(POHM + PNBI + PICRH + PECRH - DWMHD - PFLOSS). ASDEX: 1.5 WFANI x WFFORM and DWTOT used for WFFORM and DWMHD. PBXM/PDX: 3/4xWFPER + 3/2xWFPAR used instead of WFFORM.</t>
        </is>
      </c>
      <c r="H87" s="1">
        <f>IFERROR(INDEX(DD[description],MATCH($Q87,DD[identifier],0)),"")</f>
        <v/>
      </c>
      <c r="I87" s="1">
        <f>IFERROR(INDEX(DD[kind],MATCH(IF($O87,$Q87&amp;"/value",$Q87),DD[identifier],0)),"")</f>
        <v/>
      </c>
      <c r="J87" s="1" t="inlineStr">
        <is>
          <t>manifest</t>
        </is>
      </c>
      <c r="K87" s="1" t="inlineStr">
        <is>
          <t>Derived quantities, however some live in temporary.</t>
        </is>
      </c>
      <c r="L87" s="1" t="inlineStr">
        <is>
          <t>identity</t>
        </is>
      </c>
      <c r="M87" s="1" t="n"/>
      <c r="N87" s="1" t="n"/>
      <c r="O87" s="1" t="n"/>
      <c r="P87" s="1" t="n"/>
      <c r="Q87">
        <f>IF($F87="","",SUBSTITUTE(SUBSTITUTE(SUBSTITUTE(SUBSTITUTE(SUBSTITUTE(SUBSTITUTE(SUBSTITUTE(SUBSTITUTE(SUBSTITUTE(SUBSTITUTE(SUBSTITUTE(LEFT($F87,IFERROR(FIND("&amp;",$F87),LEN($F87)+1)-1),"(0)",""),"(1)",""),"(2)",""),"(3)",""),"(4)",""),"(5)",""),"(6)",""),"(7)",""),"(8)",""),"(9)",""),"(:)",""))</f>
        <v/>
      </c>
    </row>
    <row r="88">
      <c r="A88" s="1" t="inlineStr">
        <is>
          <t>PL</t>
        </is>
      </c>
      <c r="B88" s="1" t="n"/>
      <c r="C88" s="1">
        <f>IFERROR(IF(INDEX(DD[units],MATCH($Q88,DD[identifier],0))=0,"",INDEX(DD[units],MATCH($Q88,DD[identifier],0))),"")</f>
        <v/>
      </c>
      <c r="D88" s="1" t="inlineStr">
        <is>
          <t>dynamic_float1d(:)</t>
        </is>
      </c>
      <c r="E88" s="1">
        <f>IFERROR(INDEX(DD[data_type],MATCH(IF($O88=TRUE,$Q88&amp;"/value",$Q88),DD[identifier],0)),"")</f>
        <v/>
      </c>
      <c r="F88" s="1" t="n"/>
      <c r="G88" s="1" t="inlineStr">
        <is>
          <t>Estimated loss power not corrected for charge exchange and unconfined orbit losses in watts. Machine-specific formula differs per tokamak (POHM + heating powers - dW/dt terms).</t>
        </is>
      </c>
      <c r="H88" s="1">
        <f>IFERROR(INDEX(DD[description],MATCH($Q88,DD[identifier],0)),"")</f>
        <v/>
      </c>
      <c r="I88" s="1">
        <f>IFERROR(INDEX(DD[kind],MATCH(IF($O88,$Q88&amp;"/value",$Q88),DD[identifier],0)),"")</f>
        <v/>
      </c>
      <c r="J88" s="1" t="inlineStr">
        <is>
          <t>manifest</t>
        </is>
      </c>
      <c r="K88" s="1" t="n"/>
      <c r="L88" s="1" t="inlineStr">
        <is>
          <t>identity</t>
        </is>
      </c>
      <c r="M88" s="1" t="n"/>
      <c r="N88" s="1" t="n"/>
      <c r="O88" s="1" t="n"/>
      <c r="P88" s="1" t="n"/>
      <c r="Q88">
        <f>IF($F88="","",SUBSTITUTE(SUBSTITUTE(SUBSTITUTE(SUBSTITUTE(SUBSTITUTE(SUBSTITUTE(SUBSTITUTE(SUBSTITUTE(SUBSTITUTE(SUBSTITUTE(SUBSTITUTE(LEFT($F88,IFERROR(FIND("&amp;",$F88),LEN($F88)+1)-1),"(0)",""),"(1)",""),"(2)",""),"(3)",""),"(4)",""),"(5)",""),"(6)",""),"(7)",""),"(8)",""),"(9)",""),"(:)",""))</f>
        <v/>
      </c>
    </row>
    <row r="89">
      <c r="A89" s="1" t="inlineStr">
        <is>
          <t>SELDB5</t>
        </is>
      </c>
      <c r="B89" s="1" t="n"/>
      <c r="C89" s="1">
        <f>IFERROR(IF(INDEX(DD[units],MATCH($Q89,DD[identifier],0))=0,"",INDEX(DD[units],MATCH($Q89,DD[identifier],0))),"")</f>
        <v/>
      </c>
      <c r="D89" s="1" t="inlineStr">
        <is>
          <t>dynamic_integer1d(:)</t>
        </is>
      </c>
      <c r="E89" s="1">
        <f>IFERROR(INDEX(DD[data_type],MATCH(IF($O89=TRUE,$Q89&amp;"/value",$Q89),DD[identifier],0)),"")</f>
        <v/>
      </c>
      <c r="F89" s="1" t="n"/>
      <c r="G89" s="1" t="inlineStr">
        <is>
          <t>Standard dataset flag for DB5. Value 1: standard selection for DB5 as defined in [Verdoolaege et al., 2021]. Value 0: all other observations. Note: can only be non-zero for observations in DB5.</t>
        </is>
      </c>
      <c r="H89" s="1">
        <f>IFERROR(INDEX(DD[description],MATCH($Q89,DD[identifier],0)),"")</f>
        <v/>
      </c>
      <c r="I89" s="1">
        <f>IFERROR(INDEX(DD[kind],MATCH(IF($O89,$Q89&amp;"/value",$Q89),DD[identifier],0)),"")</f>
        <v/>
      </c>
      <c r="J89" s="1" t="inlineStr">
        <is>
          <t>manifest</t>
        </is>
      </c>
      <c r="K89" s="1" t="inlineStr">
        <is>
          <t>Standard dataset flag for DB5 (Boolean). Reference: Verdoolaege et al., 2021. No IMAS DD physics equivalent — database metadata flag only. Suggest discard; retain in crosswalk for completeness if downstream scripts need it.</t>
        </is>
      </c>
      <c r="L89" s="1" t="inlineStr">
        <is>
          <t>identity</t>
        </is>
      </c>
      <c r="M89" s="1" t="n"/>
      <c r="N89" s="1" t="n"/>
      <c r="O89" s="1" t="n"/>
      <c r="P89" s="1" t="n"/>
      <c r="Q89">
        <f>IF($F89="","",SUBSTITUTE(SUBSTITUTE(SUBSTITUTE(SUBSTITUTE(SUBSTITUTE(SUBSTITUTE(SUBSTITUTE(SUBSTITUTE(SUBSTITUTE(SUBSTITUTE(SUBSTITUTE(LEFT($F89,IFERROR(FIND("&amp;",$F89),LEN($F89)+1)-1),"(0)",""),"(1)",""),"(2)",""),"(3)",""),"(4)",""),"(5)",""),"(6)",""),"(7)",""),"(8)",""),"(9)",""),"(:)",""))</f>
        <v/>
      </c>
    </row>
    <row r="90">
      <c r="A90" s="1" t="inlineStr">
        <is>
          <t>TIME_ID</t>
        </is>
      </c>
      <c r="B90" s="1" t="n"/>
      <c r="C90" s="1">
        <f>IFERROR(IF(INDEX(DD[units],MATCH($Q90,DD[identifier],0))=0,"",INDEX(DD[units],MATCH($Q90,DD[identifier],0))),"")</f>
        <v/>
      </c>
      <c r="D90" s="1" t="n"/>
      <c r="E90" s="1">
        <f>IFERROR(INDEX(DD[data_type],MATCH(IF($O90=TRUE,$Q90&amp;"/value",$Q90),DD[identifier],0)),"")</f>
        <v/>
      </c>
      <c r="F90" s="1" t="n"/>
      <c r="G90" s="1" t="inlineStr">
        <is>
          <t>Integer equivalent of TIME, defined as INT[1000 x ROUND{TIME, 0.001}] where INT is the integer part and ROUND rounds TIME to the 3rd decimal place. Except for TUMAN-3M where INT[100000 x ROUND{TIME, 0.00001}] is used.</t>
        </is>
      </c>
      <c r="H90" s="1">
        <f>IFERROR(INDEX(DD[description],MATCH($Q90,DD[identifier],0)),"")</f>
        <v/>
      </c>
      <c r="I90" s="1">
        <f>IFERROR(INDEX(DD[kind],MATCH(IF($O90,$Q90&amp;"/value",$Q90),DD[identifier],0)),"")</f>
        <v/>
      </c>
      <c r="J90" s="1" t="inlineStr">
        <is>
          <t>derived</t>
        </is>
      </c>
      <c r="K90" s="1" t="n"/>
      <c r="L90" s="1" t="n"/>
      <c r="M90" s="1" t="n"/>
      <c r="N90" s="1" t="n"/>
      <c r="O90" s="1" t="n"/>
      <c r="P90" s="1" t="n"/>
      <c r="Q90">
        <f>IF($F90="","",SUBSTITUTE(SUBSTITUTE(SUBSTITUTE(SUBSTITUTE(SUBSTITUTE(SUBSTITUTE(SUBSTITUTE(SUBSTITUTE(SUBSTITUTE(SUBSTITUTE(SUBSTITUTE(LEFT($F90,IFERROR(FIND("&amp;",$F90),LEN($F90)+1)-1),"(0)",""),"(1)",""),"(2)",""),"(3)",""),"(4)",""),"(5)",""),"(6)",""),"(7)",""),"(8)",""),"(9)",""),"(:)",""))</f>
        <v/>
      </c>
    </row>
    <row r="91">
      <c r="A91" s="1" t="inlineStr">
        <is>
          <t>T2</t>
        </is>
      </c>
      <c r="B91" s="1" t="n"/>
      <c r="C91" s="1">
        <f>IFERROR(IF(INDEX(DD[units],MATCH($Q91,DD[identifier],0))=0,"",INDEX(DD[units],MATCH($Q91,DD[identifier],0))),"")</f>
        <v/>
      </c>
      <c r="D91" s="1" t="n"/>
      <c r="E91" s="1">
        <f>IFERROR(INDEX(DD[data_type],MATCH(IF($O91=TRUE,$Q91&amp;"/value",$Q91),DD[identifier],0)),"")</f>
        <v/>
      </c>
      <c r="F91" s="1" t="n"/>
      <c r="G91" s="1" t="inlineStr">
        <is>
          <t>End of main time average window in seconds.</t>
        </is>
      </c>
      <c r="H91" s="1">
        <f>IFERROR(INDEX(DD[description],MATCH($Q91,DD[identifier],0)),"")</f>
        <v/>
      </c>
      <c r="I91" s="1">
        <f>IFERROR(INDEX(DD[kind],MATCH(IF($O91,$Q91&amp;"/value",$Q91),DD[identifier],0)),"")</f>
        <v/>
      </c>
      <c r="J91" s="1" t="inlineStr">
        <is>
          <t>derived</t>
        </is>
      </c>
      <c r="K91" s="1" t="n"/>
      <c r="L91" s="1" t="n"/>
      <c r="M91" s="1" t="n"/>
      <c r="N91" s="1" t="n"/>
      <c r="O91" s="1" t="n"/>
      <c r="P91" s="1" t="n"/>
      <c r="Q91">
        <f>IF($F91="","",SUBSTITUTE(SUBSTITUTE(SUBSTITUTE(SUBSTITUTE(SUBSTITUTE(SUBSTITUTE(SUBSTITUTE(SUBSTITUTE(SUBSTITUTE(SUBSTITUTE(SUBSTITUTE(LEFT($F91,IFERROR(FIND("&amp;",$F91),LEN($F91)+1)-1),"(0)",""),"(1)",""),"(2)",""),"(3)",""),"(4)",""),"(5)",""),"(6)",""),"(7)",""),"(8)",""),"(9)",""),"(:)",""))</f>
        <v/>
      </c>
    </row>
    <row r="92">
      <c r="A92" s="1" t="inlineStr">
        <is>
          <t>PGASA</t>
        </is>
      </c>
      <c r="B92" s="1" t="n"/>
      <c r="C92" s="1">
        <f>IFERROR(IF(INDEX(DD[units],MATCH($Q92,DD[identifier],0))=0,"",INDEX(DD[units],MATCH($Q92,DD[identifier],0))),"")</f>
        <v/>
      </c>
      <c r="D92" s="1" t="n"/>
      <c r="E92" s="1">
        <f>IFERROR(INDEX(DD[data_type],MATCH(IF($O92=TRUE,$Q92&amp;"/value",$Q92),DD[identifier],0)),"")</f>
        <v/>
      </c>
      <c r="F92" s="1" t="inlineStr">
        <is>
          <t>summary/volume_average/meff_hydrogenic</t>
        </is>
      </c>
      <c r="G92" s="1" t="inlineStr">
        <is>
          <t>Mass number of the plasma working gas (real value). Possible values are: 1 Hydrogen 2 Deuterium 2.5 Deuterium and Tritium 3 3He or Tritium 4 4He 14.01 Nitrogen</t>
        </is>
      </c>
      <c r="H92" s="1">
        <f>IFERROR(INDEX(DD[description],MATCH($Q92,DD[identifier],0)),"")</f>
        <v/>
      </c>
      <c r="I92" s="1">
        <f>IFERROR(INDEX(DD[kind],MATCH(IF($O92,$Q92&amp;"/value",$Q92),DD[identifier],0)),"")</f>
        <v/>
      </c>
      <c r="J92" s="1" t="inlineStr">
        <is>
          <t>derived</t>
        </is>
      </c>
      <c r="K92" s="1" t="inlineStr">
        <is>
          <t>"Working gas"? Technically derivable from MEFF and Atomic mass number of NB injectors.</t>
        </is>
      </c>
      <c r="L92" s="1" t="inlineStr">
        <is>
          <t>identity</t>
        </is>
      </c>
      <c r="M92" s="1" t="n"/>
      <c r="N92" s="1" t="b">
        <v>1</v>
      </c>
      <c r="O92" s="1" t="n"/>
      <c r="P92" s="1" t="n"/>
      <c r="Q92">
        <f>IF($F92="","",SUBSTITUTE(SUBSTITUTE(SUBSTITUTE(SUBSTITUTE(SUBSTITUTE(SUBSTITUTE(SUBSTITUTE(SUBSTITUTE(SUBSTITUTE(SUBSTITUTE(SUBSTITUTE(LEFT($F92,IFERROR(FIND("&amp;",$F92),LEN($F92)+1)-1),"(0)",""),"(1)",""),"(2)",""),"(3)",""),"(4)",""),"(5)",""),"(6)",""),"(7)",""),"(8)",""),"(9)",""),"(:)",""))</f>
        <v/>
      </c>
    </row>
    <row r="93">
      <c r="A93" s="1" t="inlineStr">
        <is>
          <t>KAPPAA</t>
        </is>
      </c>
      <c r="B93" s="1" t="n"/>
      <c r="C93" s="1">
        <f>IFERROR(IF(INDEX(DD[units],MATCH($Q93,DD[identifier],0))=0,"",INDEX(DD[units],MATCH($Q93,DD[identifier],0))),"")</f>
        <v/>
      </c>
      <c r="D93" s="1" t="n"/>
      <c r="E93" s="1">
        <f>IFERROR(INDEX(DD[data_type],MATCH(IF($O93=TRUE,$Q93&amp;"/value",$Q93),DD[identifier],0)),"")</f>
        <v/>
      </c>
      <c r="F93" s="1" t="inlineStr">
        <is>
          <t>summary/boundary/elongation</t>
        </is>
      </c>
      <c r="G93" s="1" t="inlineStr">
        <is>
          <t>New plasma elongation definition (= AREA / ( p AMIN2) ) COMPASS: AREA is approximated by VOL / (2p RGEO).</t>
        </is>
      </c>
      <c r="H93" s="1">
        <f>IFERROR(INDEX(DD[description],MATCH($Q93,DD[identifier],0)),"")</f>
        <v/>
      </c>
      <c r="I93" s="1">
        <f>IFERROR(INDEX(DD[kind],MATCH(IF($O93,$Q93&amp;"/value",$Q93),DD[identifier],0)),"")</f>
        <v/>
      </c>
      <c r="J93" s="1" t="inlineStr">
        <is>
          <t>derived</t>
        </is>
      </c>
      <c r="K93" s="1" t="inlineStr">
        <is>
          <t>Elongation = AREA/(π·AMIN²). Derivable from mapped fields (AREA and AMIN). No dedicated DD field. Suggest derived.</t>
        </is>
      </c>
      <c r="L93" s="1" t="inlineStr">
        <is>
          <t>identity</t>
        </is>
      </c>
      <c r="M93" s="1" t="n"/>
      <c r="N93" s="1" t="n"/>
      <c r="O93" s="1" t="n"/>
      <c r="P93" s="1" t="n"/>
      <c r="Q93">
        <f>IF($F93="","",SUBSTITUTE(SUBSTITUTE(SUBSTITUTE(SUBSTITUTE(SUBSTITUTE(SUBSTITUTE(SUBSTITUTE(SUBSTITUTE(SUBSTITUTE(SUBSTITUTE(SUBSTITUTE(LEFT($F93,IFERROR(FIND("&amp;",$F93),LEN($F93)+1)-1),"(0)",""),"(1)",""),"(2)",""),"(3)",""),"(4)",""),"(5)",""),"(6)",""),"(7)",""),"(8)",""),"(9)",""),"(:)",""))</f>
        <v/>
      </c>
    </row>
    <row r="94">
      <c r="A94" s="1" t="inlineStr">
        <is>
          <t>KAREA</t>
        </is>
      </c>
      <c r="B94" s="1" t="n"/>
      <c r="C94" s="1">
        <f>IFERROR(IF(INDEX(DD[units],MATCH($Q94,DD[identifier],0))=0,"",INDEX(DD[units],MATCH($Q94,DD[identifier],0))),"")</f>
        <v/>
      </c>
      <c r="D94" s="1" t="n"/>
      <c r="E94" s="1">
        <f>IFERROR(INDEX(DD[data_type],MATCH(IF($O94=TRUE,$Q94&amp;"/value",$Q94),DD[identifier],0)),"")</f>
        <v/>
      </c>
      <c r="F94" s="1" t="n"/>
      <c r="G94" s="1" t="inlineStr">
        <is>
          <t>New plasma elongation definition (= VOL / (2p RGEO) / ( p AMIN2) )</t>
        </is>
      </c>
      <c r="H94" s="1">
        <f>IFERROR(INDEX(DD[description],MATCH($Q94,DD[identifier],0)),"")</f>
        <v/>
      </c>
      <c r="I94" s="1">
        <f>IFERROR(INDEX(DD[kind],MATCH(IF($O94,$Q94&amp;"/value",$Q94),DD[identifier],0)),"")</f>
        <v/>
      </c>
      <c r="J94" s="1" t="inlineStr">
        <is>
          <t>derived</t>
        </is>
      </c>
      <c r="K94" s="1" t="inlineStr">
        <is>
          <t>Elongation = VOL/(2π·RGEO)/(π·AMIN²). Derivable from mapped VOL, RGEO, AMIN. Suggest derived.</t>
        </is>
      </c>
      <c r="L94" s="1" t="n"/>
      <c r="M94" s="1" t="n"/>
      <c r="N94" s="1" t="n"/>
      <c r="O94" s="1" t="n"/>
      <c r="P94" s="1" t="n"/>
      <c r="Q94">
        <f>IF($F94="","",SUBSTITUTE(SUBSTITUTE(SUBSTITUTE(SUBSTITUTE(SUBSTITUTE(SUBSTITUTE(SUBSTITUTE(SUBSTITUTE(SUBSTITUTE(SUBSTITUTE(SUBSTITUTE(LEFT($F94,IFERROR(FIND("&amp;",$F94),LEN($F94)+1)-1),"(0)",""),"(1)",""),"(2)",""),"(3)",""),"(4)",""),"(5)",""),"(6)",""),"(7)",""),"(8)",""),"(9)",""),"(:)",""))</f>
        <v/>
      </c>
    </row>
    <row r="95">
      <c r="A95" s="1" t="inlineStr">
        <is>
          <t>SURFFORM</t>
        </is>
      </c>
      <c r="B95" s="1" t="inlineStr">
        <is>
          <t>m^2</t>
        </is>
      </c>
      <c r="C95" s="1">
        <f>IFERROR(IF(INDEX(DD[units],MATCH($Q95,DD[identifier],0))=0,"",INDEX(DD[units],MATCH($Q95,DD[identifier],0))),"")</f>
        <v/>
      </c>
      <c r="D95" s="1" t="n"/>
      <c r="E95" s="1">
        <f>IFERROR(INDEX(DD[data_type],MATCH(IF($O95=TRUE,$Q95&amp;"/value",$Q95),DD[identifier],0)),"")</f>
        <v/>
      </c>
      <c r="F95" s="1" t="n"/>
      <c r="G95" s="1" t="inlineStr">
        <is>
          <t>Surface area of the plasma from formula.</t>
        </is>
      </c>
      <c r="H95" s="1">
        <f>IFERROR(INDEX(DD[description],MATCH($Q95,DD[identifier],0)),"")</f>
        <v/>
      </c>
      <c r="I95" s="1">
        <f>IFERROR(INDEX(DD[kind],MATCH(IF($O95,$Q95&amp;"/value",$Q95),DD[identifier],0)),"")</f>
        <v/>
      </c>
      <c r="J95" s="1" t="inlineStr">
        <is>
          <t>derived</t>
        </is>
      </c>
      <c r="K95"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L95" s="1" t="inlineStr">
        <is>
          <t>identity</t>
        </is>
      </c>
      <c r="M95" s="1" t="n"/>
      <c r="N95" s="1" t="n"/>
      <c r="O95" s="1" t="n"/>
      <c r="P95" s="1" t="n"/>
      <c r="Q95">
        <f>IF($F95="","",SUBSTITUTE(SUBSTITUTE(SUBSTITUTE(SUBSTITUTE(SUBSTITUTE(SUBSTITUTE(SUBSTITUTE(SUBSTITUTE(SUBSTITUTE(SUBSTITUTE(SUBSTITUTE(LEFT($F95,IFERROR(FIND("&amp;",$F95),LEN($F95)+1)-1),"(0)",""),"(1)",""),"(2)",""),"(3)",""),"(4)",""),"(5)",""),"(6)",""),"(7)",""),"(8)",""),"(9)",""),"(:)",""))</f>
        <v/>
      </c>
    </row>
    <row r="96">
      <c r="A96" s="1" t="inlineStr">
        <is>
          <t>TAUDIA</t>
        </is>
      </c>
      <c r="B96" s="1" t="n"/>
      <c r="C96" s="1">
        <f>IFERROR(IF(INDEX(DD[units],MATCH($Q96,DD[identifier],0))=0,"",INDEX(DD[units],MATCH($Q96,DD[identifier],0))),"")</f>
        <v/>
      </c>
      <c r="D96" s="1" t="n"/>
      <c r="E96" s="1">
        <f>IFERROR(INDEX(DD[data_type],MATCH(IF($O96=TRUE,$Q96&amp;"/value",$Q96),DD[identifier],0)),"")</f>
        <v/>
      </c>
      <c r="F96" s="1" t="inlineStr">
        <is>
          <t>summary/global_quantities/tau_energy</t>
        </is>
      </c>
      <c r="G96" s="1" t="inlineStr">
        <is>
          <t>Total diamagnetic energy confinement time in seconds. Defined as WDIA/(POHM + PNBI + PICRH + PECRH - DWDIA).</t>
        </is>
      </c>
      <c r="H96" s="1">
        <f>IFERROR(INDEX(DD[description],MATCH($Q96,DD[identifier],0)),"")</f>
        <v/>
      </c>
      <c r="I96" s="1">
        <f>IFERROR(INDEX(DD[kind],MATCH(IF($O96,$Q96&amp;"/value",$Q96),DD[identifier],0)),"")</f>
        <v/>
      </c>
      <c r="J96" s="1" t="inlineStr">
        <is>
          <t>derived</t>
        </is>
      </c>
      <c r="K96" s="1" t="inlineStr">
        <is>
          <t>Derived quantities, however some live in temporary.</t>
        </is>
      </c>
      <c r="L96" s="1" t="n"/>
      <c r="M96" s="1" t="n"/>
      <c r="N96" s="1" t="n"/>
      <c r="O96" s="1" t="n"/>
      <c r="P96" s="1" t="n"/>
      <c r="Q96">
        <f>IF($F96="","",SUBSTITUTE(SUBSTITUTE(SUBSTITUTE(SUBSTITUTE(SUBSTITUTE(SUBSTITUTE(SUBSTITUTE(SUBSTITUTE(SUBSTITUTE(SUBSTITUTE(SUBSTITUTE(LEFT($F96,IFERROR(FIND("&amp;",$F96),LEN($F96)+1)-1),"(0)",""),"(1)",""),"(2)",""),"(3)",""),"(4)",""),"(5)",""),"(6)",""),"(7)",""),"(8)",""),"(9)",""),"(:)",""))</f>
        <v/>
      </c>
    </row>
    <row r="97">
      <c r="A97" s="1" t="inlineStr">
        <is>
          <t>TAUMHD</t>
        </is>
      </c>
      <c r="B97" s="1" t="n"/>
      <c r="C97" s="1">
        <f>IFERROR(IF(INDEX(DD[units],MATCH($Q97,DD[identifier],0))=0,"",INDEX(DD[units],MATCH($Q97,DD[identifier],0))),"")</f>
        <v/>
      </c>
      <c r="D97" s="1" t="n"/>
      <c r="E97" s="1">
        <f>IFERROR(INDEX(DD[data_type],MATCH(IF($O97=TRUE,$Q97&amp;"/value",$Q97),DD[identifier],0)),"")</f>
        <v/>
      </c>
      <c r="F97" s="1" t="inlineStr">
        <is>
          <t>summary/global_quantities/tau_energy</t>
        </is>
      </c>
      <c r="G97" s="1" t="inlineStr">
        <is>
          <t>Total MHD energy confinement time in seconds. Defined as WMHD/(POHM + PNBI + PICRH + PECRH - DWMHD).</t>
        </is>
      </c>
      <c r="H97" s="1">
        <f>IFERROR(INDEX(DD[description],MATCH($Q97,DD[identifier],0)),"")</f>
        <v/>
      </c>
      <c r="I97" s="1">
        <f>IFERROR(INDEX(DD[kind],MATCH(IF($O97,$Q97&amp;"/value",$Q97),DD[identifier],0)),"")</f>
        <v/>
      </c>
      <c r="J97" s="1" t="inlineStr">
        <is>
          <t>derived</t>
        </is>
      </c>
      <c r="K97" s="1" t="inlineStr">
        <is>
          <t>Derived quantities, however some live in temporary.</t>
        </is>
      </c>
      <c r="L97" s="1" t="n"/>
      <c r="M97" s="1" t="n"/>
      <c r="N97" s="1" t="n"/>
      <c r="O97" s="1" t="n"/>
      <c r="P97" s="1" t="n"/>
      <c r="Q97">
        <f>IF($F97="","",SUBSTITUTE(SUBSTITUTE(SUBSTITUTE(SUBSTITUTE(SUBSTITUTE(SUBSTITUTE(SUBSTITUTE(SUBSTITUTE(SUBSTITUTE(SUBSTITUTE(SUBSTITUTE(LEFT($F97,IFERROR(FIND("&amp;",$F97),LEN($F97)+1)-1),"(0)",""),"(1)",""),"(2)",""),"(3)",""),"(4)",""),"(5)",""),"(6)",""),"(7)",""),"(8)",""),"(9)",""),"(:)",""))</f>
        <v/>
      </c>
    </row>
    <row r="98">
      <c r="A98" s="1" t="inlineStr">
        <is>
          <t>TOK_ID</t>
        </is>
      </c>
      <c r="B98" s="1" t="n"/>
      <c r="C98" s="1">
        <f>IFERROR(IF(INDEX(DD[units],MATCH($Q98,DD[identifier],0))=0,"",INDEX(DD[units],MATCH($Q98,DD[identifier],0))),"")</f>
        <v/>
      </c>
      <c r="D98" s="1" t="n"/>
      <c r="E98" s="1">
        <f>IFERROR(INDEX(DD[data_type],MATCH(IF($O98=TRUE,$Q98&amp;"/value",$Q98),DD[identifier],0)),"")</f>
        <v/>
      </c>
      <c r="F98" s="1" t="n"/>
      <c r="G98" s="1" t="inlineStr">
        <is>
          <t>This integer variable designates which tokamak has supplied the data. Possible values are listed in table for TOK.</t>
        </is>
      </c>
      <c r="H98" s="1">
        <f>IFERROR(INDEX(DD[description],MATCH($Q98,DD[identifier],0)),"")</f>
        <v/>
      </c>
      <c r="I98" s="1">
        <f>IFERROR(INDEX(DD[kind],MATCH(IF($O98,$Q98&amp;"/value",$Q98),DD[identifier],0)),"")</f>
        <v/>
      </c>
      <c r="J98" s="1" t="inlineStr">
        <is>
          <t>discard</t>
        </is>
      </c>
      <c r="K98" s="1" t="inlineStr">
        <is>
          <t>The string variable TOK is adequate to identify the machine</t>
        </is>
      </c>
      <c r="L98" s="1" t="n"/>
      <c r="M98" s="1" t="n"/>
      <c r="N98" s="1" t="n"/>
      <c r="O98" s="1" t="n"/>
      <c r="P98" s="1" t="n"/>
      <c r="Q98">
        <f>IF($F98="","",SUBSTITUTE(SUBSTITUTE(SUBSTITUTE(SUBSTITUTE(SUBSTITUTE(SUBSTITUTE(SUBSTITUTE(SUBSTITUTE(SUBSTITUTE(SUBSTITUTE(SUBSTITUTE(LEFT($F98,IFERROR(FIND("&amp;",$F98),LEN($F98)+1)-1),"(0)",""),"(1)",""),"(2)",""),"(3)",""),"(4)",""),"(5)",""),"(6)",""),"(7)",""),"(8)",""),"(9)",""),"(:)",""))</f>
        <v/>
      </c>
    </row>
    <row r="99">
      <c r="A99" s="1" t="inlineStr">
        <is>
          <t>TPI</t>
        </is>
      </c>
      <c r="B99" s="1" t="n"/>
      <c r="C99" s="1">
        <f>IFERROR(IF(INDEX(DD[units],MATCH($Q99,DD[identifier],0))=0,"",INDEX(DD[units],MATCH($Q99,DD[identifier],0))),"")</f>
        <v/>
      </c>
      <c r="D99" s="1" t="inlineStr">
        <is>
          <t>constant_integer0d(:)</t>
        </is>
      </c>
      <c r="E99" s="1">
        <f>IFERROR(INDEX(DD[data_type],MATCH(IF($O99=TRUE,$Q99&amp;"/value",$Q99),DD[identifier],0)),"")</f>
        <v/>
      </c>
      <c r="F99" s="1" t="n"/>
      <c r="G99" s="1" t="inlineStr">
        <is>
          <t>Time point indicator (ASDEX only). Possible values are: 0 Indicator not used 1-3 Ohmic points 4 L-mode 5-7 H-mode points up to the time at which DWDIA = 0 8-9 Extra H-mode points - (no data)</t>
        </is>
      </c>
      <c r="H99" s="1">
        <f>IFERROR(INDEX(DD[description],MATCH($Q99,DD[identifier],0)),"")</f>
        <v/>
      </c>
      <c r="I99" s="1">
        <f>IFERROR(INDEX(DD[kind],MATCH(IF($O99,$Q99&amp;"/value",$Q99),DD[identifier],0)),"")</f>
        <v/>
      </c>
      <c r="J99" s="1" t="inlineStr">
        <is>
          <t>discard</t>
        </is>
      </c>
      <c r="K99" s="1" t="inlineStr">
        <is>
          <t>ASDEX-only bookkeeping flag, no DD equivalent</t>
        </is>
      </c>
      <c r="L99" s="1" t="inlineStr">
        <is>
          <t>identity</t>
        </is>
      </c>
      <c r="M99" s="1" t="n"/>
      <c r="N99" s="1" t="n"/>
      <c r="O99" s="1" t="n"/>
      <c r="P99" s="1" t="n"/>
      <c r="Q99">
        <f>IF($F99="","",SUBSTITUTE(SUBSTITUTE(SUBSTITUTE(SUBSTITUTE(SUBSTITUTE(SUBSTITUTE(SUBSTITUTE(SUBSTITUTE(SUBSTITUTE(SUBSTITUTE(SUBSTITUTE(LEFT($F99,IFERROR(FIND("&amp;",$F99),LEN($F99)+1)-1),"(0)",""),"(1)",""),"(2)",""),"(3)",""),"(4)",""),"(5)",""),"(6)",""),"(7)",""),"(8)",""),"(9)",""),"(:)",""))</f>
        <v/>
      </c>
    </row>
    <row r="100">
      <c r="A100" s="1" t="inlineStr">
        <is>
          <t>ISEQ</t>
        </is>
      </c>
      <c r="B100" s="1" t="n"/>
      <c r="C100" s="1">
        <f>IFERROR(IF(INDEX(DD[units],MATCH($Q100,DD[identifier],0))=0,"",INDEX(DD[units],MATCH($Q100,DD[identifier],0))),"")</f>
        <v/>
      </c>
      <c r="D100" s="1" t="inlineStr">
        <is>
          <t>constant_string0d(:)</t>
        </is>
      </c>
      <c r="E100" s="1">
        <f>IFERROR(INDEX(DD[data_type],MATCH(IF($O100=TRUE,$Q100&amp;"/value",$Q100),DD[identifier],0)),"")</f>
        <v/>
      </c>
      <c r="F100" s="1" t="n"/>
      <c r="G100" s="1" t="inlineStr">
        <is>
          <t>Parameter scan identifier</t>
        </is>
      </c>
      <c r="H100" s="1">
        <f>IFERROR(INDEX(DD[description],MATCH($Q100,DD[identifier],0)),"")</f>
        <v/>
      </c>
      <c r="I100" s="1">
        <f>IFERROR(INDEX(DD[kind],MATCH(IF($O100,$Q100&amp;"/value",$Q100),DD[identifier],0)),"")</f>
        <v/>
      </c>
      <c r="J100" s="1" t="inlineStr">
        <is>
          <t>discard</t>
        </is>
      </c>
      <c r="K100" s="1" t="inlineStr">
        <is>
          <t>Database bookkeeping (scan id), no DD equivalent; suggest temporary. | csv_description truncated from 3441 chars; full flag-code/lookup table in DB4v5 PDF entry 24.</t>
        </is>
      </c>
      <c r="L100" s="1" t="inlineStr">
        <is>
          <t>identity</t>
        </is>
      </c>
      <c r="M100" s="1" t="n"/>
      <c r="N100" s="1" t="n"/>
      <c r="O100" s="1" t="n"/>
      <c r="P100" s="1" t="n"/>
      <c r="Q100">
        <f>IF($F100="","",SUBSTITUTE(SUBSTITUTE(SUBSTITUTE(SUBSTITUTE(SUBSTITUTE(SUBSTITUTE(SUBSTITUTE(SUBSTITUTE(SUBSTITUTE(SUBSTITUTE(SUBSTITUTE(LEFT($F100,IFERROR(FIND("&amp;",$F100),LEN($F100)+1)-1),"(0)",""),"(1)",""),"(2)",""),"(3)",""),"(4)",""),"(5)",""),"(6)",""),"(7)",""),"(8)",""),"(9)",""),"(:)",""))</f>
        <v/>
      </c>
    </row>
    <row r="101">
      <c r="A101" s="1" t="inlineStr">
        <is>
          <t>IEML</t>
        </is>
      </c>
      <c r="B101" s="1" t="n"/>
      <c r="C101" s="1">
        <f>IFERROR(IF(INDEX(DD[units],MATCH($Q101,DD[identifier],0))=0,"",INDEX(DD[units],MATCH($Q101,DD[identifier],0))),"")</f>
        <v/>
      </c>
      <c r="D101" s="1" t="inlineStr">
        <is>
          <t>constant_float0d(:)</t>
        </is>
      </c>
      <c r="E101" s="1">
        <f>IFERROR(INDEX(DD[data_type],MATCH(IF($O101=TRUE,$Q101&amp;"/value",$Q101),DD[identifier],0)),"")</f>
        <v/>
      </c>
      <c r="F101" s="1" t="n"/>
      <c r="G101" s="1" t="inlineStr">
        <is>
          <t>Ergodic magnetic field coil current in Amperes.</t>
        </is>
      </c>
      <c r="H101" s="1">
        <f>IFERROR(INDEX(DD[description],MATCH($Q101,DD[identifier],0)),"")</f>
        <v/>
      </c>
      <c r="I101" s="1">
        <f>IFERROR(INDEX(DD[kind],MATCH(IF($O101,$Q101&amp;"/value",$Q101),DD[identifier],0)),"")</f>
        <v/>
      </c>
      <c r="J101" s="1" t="inlineStr">
        <is>
          <t>discard</t>
        </is>
      </c>
      <c r="K101" s="1" t="inlineStr">
        <is>
          <t>review data for H-mode</t>
        </is>
      </c>
      <c r="L101" s="1" t="inlineStr">
        <is>
          <t>identity</t>
        </is>
      </c>
      <c r="M101" s="1" t="n"/>
      <c r="N101" s="1" t="n"/>
      <c r="O101" s="1" t="n"/>
      <c r="P101" s="1" t="n"/>
      <c r="Q101">
        <f>IF($F101="","",SUBSTITUTE(SUBSTITUTE(SUBSTITUTE(SUBSTITUTE(SUBSTITUTE(SUBSTITUTE(SUBSTITUTE(SUBSTITUTE(SUBSTITUTE(SUBSTITUTE(SUBSTITUTE(LEFT($F101,IFERROR(FIND("&amp;",$F101),LEN($F101)+1)-1),"(0)",""),"(1)",""),"(2)",""),"(3)",""),"(4)",""),"(5)",""),"(6)",""),"(7)",""),"(8)",""),"(9)",""),"(:)",""))</f>
        <v/>
      </c>
    </row>
    <row r="102">
      <c r="A102" s="1" t="inlineStr">
        <is>
          <t>PREMAG</t>
        </is>
      </c>
      <c r="B102" s="1" t="n"/>
      <c r="C102" s="1">
        <f>IFERROR(IF(INDEX(DD[units],MATCH($Q102,DD[identifier],0))=0,"",INDEX(DD[units],MATCH($Q102,DD[identifier],0))),"")</f>
        <v/>
      </c>
      <c r="D102" s="1" t="n"/>
      <c r="E102" s="1">
        <f>IFERROR(INDEX(DD[data_type],MATCH(IF($O102=TRUE,$Q102&amp;"/value",$Q102),DD[identifier],0)),"")</f>
        <v/>
      </c>
      <c r="F102" s="1" t="n"/>
      <c r="G102" s="1" t="inlineStr">
        <is>
          <t>Indicates if startup was done with ( = YES) or without ( = NO) pre-magnetization current. JET: If PREMAG = NO for pre 94 shots then WMHD is missing.</t>
        </is>
      </c>
      <c r="H102" s="1">
        <f>IFERROR(INDEX(DD[description],MATCH($Q102,DD[identifier],0)),"")</f>
        <v/>
      </c>
      <c r="I102" s="1">
        <f>IFERROR(INDEX(DD[kind],MATCH(IF($O102,$Q102&amp;"/value",$Q102),DD[identifier],0)),"")</f>
        <v/>
      </c>
      <c r="J102" s="1" t="inlineStr">
        <is>
          <t>discard</t>
        </is>
      </c>
      <c r="K102" s="1" t="inlineStr">
        <is>
          <t>Pre-magnetization startup flag (YES/NO). No DD field. Suggest temporary or discard.</t>
        </is>
      </c>
      <c r="L102" s="1" t="n"/>
      <c r="M102" s="1" t="n"/>
      <c r="N102" s="1" t="n"/>
      <c r="O102" s="1" t="n"/>
      <c r="P102" s="1" t="n"/>
      <c r="Q102">
        <f>IF($F102="","",SUBSTITUTE(SUBSTITUTE(SUBSTITUTE(SUBSTITUTE(SUBSTITUTE(SUBSTITUTE(SUBSTITUTE(SUBSTITUTE(SUBSTITUTE(SUBSTITUTE(SUBSTITUTE(LEFT($F102,IFERROR(FIND("&amp;",$F102),LEN($F102)+1)-1),"(0)",""),"(1)",""),"(2)",""),"(3)",""),"(4)",""),"(5)",""),"(6)",""),"(7)",""),"(8)",""),"(9)",""),"(:)",""))</f>
        <v/>
      </c>
    </row>
    <row r="103">
      <c r="A103" s="1" t="inlineStr">
        <is>
          <t>BMHDMDIA</t>
        </is>
      </c>
      <c r="B103" s="1" t="n"/>
      <c r="C103" s="1">
        <f>IFERROR(IF(INDEX(DD[units],MATCH($Q103,DD[identifier],0))=0,"",INDEX(DD[units],MATCH($Q103,DD[identifier],0))),"")</f>
        <v/>
      </c>
      <c r="D103" s="1" t="inlineStr">
        <is>
          <t>constant_float0d(:)</t>
        </is>
      </c>
      <c r="E103" s="1">
        <f>IFERROR(INDEX(DD[data_type],MATCH(IF($O103=TRUE,$Q103&amp;"/value",$Q103),DD[identifier],0)),"")</f>
        <v/>
      </c>
      <c r="F103" s="1" t="n"/>
      <c r="G103" s="1" t="inlineStr">
        <is>
          <t>Offset during the Ohmic phase between MHD and diamagnetic. ASDEX: Between diamagnetic beta poloidal and MHD beta poloidal. JFT2M: Between diamagnetic energy and MHD energy in Joule.</t>
        </is>
      </c>
      <c r="H103" s="1">
        <f>IFERROR(INDEX(DD[description],MATCH($Q103,DD[identifier],0)),"")</f>
        <v/>
      </c>
      <c r="I103" s="1">
        <f>IFERROR(INDEX(DD[kind],MATCH(IF($O103,$Q103&amp;"/value",$Q103),DD[identifier],0)),"")</f>
        <v/>
      </c>
      <c r="J103" s="1" t="inlineStr">
        <is>
          <t>discard</t>
        </is>
      </c>
      <c r="K103" s="1" t="inlineStr">
        <is>
          <t>machine specific.</t>
        </is>
      </c>
      <c r="L103" s="1" t="inlineStr">
        <is>
          <t>identity</t>
        </is>
      </c>
      <c r="M103" s="1" t="n"/>
      <c r="N103" s="1" t="n"/>
      <c r="O103" s="1" t="n"/>
      <c r="P103" s="1" t="n"/>
      <c r="Q103">
        <f>IF($F103="","",SUBSTITUTE(SUBSTITUTE(SUBSTITUTE(SUBSTITUTE(SUBSTITUTE(SUBSTITUTE(SUBSTITUTE(SUBSTITUTE(SUBSTITUTE(SUBSTITUTE(SUBSTITUTE(LEFT($F103,IFERROR(FIND("&amp;",$F103),LEN($F103)+1)-1),"(0)",""),"(1)",""),"(2)",""),"(3)",""),"(4)",""),"(5)",""),"(6)",""),"(7)",""),"(8)",""),"(9)",""),"(:)",""))</f>
        <v/>
      </c>
    </row>
    <row r="104">
      <c r="A104" s="1" t="inlineStr">
        <is>
          <t>NELFORM</t>
        </is>
      </c>
      <c r="B104" s="1" t="n"/>
      <c r="C104" s="1">
        <f>IFERROR(IF(INDEX(DD[units],MATCH($Q104,DD[identifier],0))=0,"",INDEX(DD[units],MATCH($Q104,DD[identifier],0))),"")</f>
        <v/>
      </c>
      <c r="D104" s="1" t="n"/>
      <c r="E104" s="1">
        <f>IFERROR(INDEX(DD[data_type],MATCH(IF($O104=TRUE,$Q104&amp;"/value",$Q104),DD[identifier],0)),"")</f>
        <v/>
      </c>
      <c r="F104" s="1" t="n"/>
      <c r="G104" s="1" t="inlineStr">
        <is>
          <t>Indicates whether NEL is an indirect measurement. Value 1 = NEL was not directly measured (e.g. approximated by formula when interferometry unavailable); value 0 = direct measurement.</t>
        </is>
      </c>
      <c r="H104" s="1">
        <f>IFERROR(INDEX(DD[description],MATCH($Q104,DD[identifier],0)),"")</f>
        <v/>
      </c>
      <c r="I104" s="1">
        <f>IFERROR(INDEX(DD[kind],MATCH(IF($O104,$Q104&amp;"/value",$Q104),DD[identifier],0)),"")</f>
        <v/>
      </c>
      <c r="J104" s="1" t="inlineStr">
        <is>
          <t>discard</t>
        </is>
      </c>
      <c r="K104" s="1" t="inlineStr">
        <is>
          <t>Flag: NEL approximated by formula (=1) or direct measurement (=0). Database diagnostic-quality indicator; no IMAS DD equivalent. Suggest temporary or discard.</t>
        </is>
      </c>
      <c r="L104" s="1" t="n"/>
      <c r="M104" s="1" t="n"/>
      <c r="N104" s="1" t="n"/>
      <c r="O104" s="1" t="n"/>
      <c r="P104" s="1" t="n"/>
      <c r="Q104">
        <f>IF($F104="","",SUBSTITUTE(SUBSTITUTE(SUBSTITUTE(SUBSTITUTE(SUBSTITUTE(SUBSTITUTE(SUBSTITUTE(SUBSTITUTE(SUBSTITUTE(SUBSTITUTE(SUBSTITUTE(LEFT($F104,IFERROR(FIND("&amp;",$F104),LEN($F104)+1)-1),"(0)",""),"(1)",""),"(2)",""),"(3)",""),"(4)",""),"(5)",""),"(6)",""),"(7)",""),"(8)",""),"(9)",""),"(:)",""))</f>
        <v/>
      </c>
    </row>
    <row r="105">
      <c r="A105" s="1" t="inlineStr">
        <is>
          <t>BSOURCE2</t>
        </is>
      </c>
      <c r="B105" s="1" t="n"/>
      <c r="C105" s="1">
        <f>IFERROR(IF(INDEX(DD[units],MATCH($Q105,DD[identifier],0))=0,"",INDEX(DD[units],MATCH($Q105,DD[identifier],0))),"")</f>
        <v/>
      </c>
      <c r="D105" s="1" t="n"/>
      <c r="E105" s="1">
        <f>IFERROR(INDEX(DD[data_type],MATCH(IF($O105=TRUE,$Q105&amp;"/value",$Q105),DD[identifier],0)),"")</f>
        <v/>
      </c>
      <c r="F105" s="1" t="n"/>
      <c r="G105" s="1" t="inlineStr">
        <is>
          <t>The power fractions injected by neutral beam with the second source. JET 89-90 data: 781606 for 80kV D, 652114 for 140kV D, 990000 for 3He or 4He beams.</t>
        </is>
      </c>
      <c r="H105" s="1">
        <f>IFERROR(INDEX(DD[description],MATCH($Q105,DD[identifier],0)),"")</f>
        <v/>
      </c>
      <c r="I105" s="1">
        <f>IFERROR(INDEX(DD[kind],MATCH(IF($O105,$Q105&amp;"/value",$Q105),DD[identifier],0)),"")</f>
        <v/>
      </c>
      <c r="J105" s="1" t="inlineStr">
        <is>
          <t>discard</t>
        </is>
      </c>
      <c r="K105" s="1" t="inlineStr">
        <is>
          <t>Candidate: summary/heating_current_drive/nbi(1)/beam_power_fraction – same as BSOURCE for NBI unit 1.</t>
        </is>
      </c>
      <c r="L105" s="1" t="inlineStr">
        <is>
          <t>identity</t>
        </is>
      </c>
      <c r="M105" s="1" t="n"/>
      <c r="N105" s="1" t="b">
        <v>1</v>
      </c>
      <c r="O105" s="1" t="n"/>
      <c r="P105" s="1" t="n"/>
      <c r="Q105">
        <f>IF($F105="","",SUBSTITUTE(SUBSTITUTE(SUBSTITUTE(SUBSTITUTE(SUBSTITUTE(SUBSTITUTE(SUBSTITUTE(SUBSTITUTE(SUBSTITUTE(SUBSTITUTE(SUBSTITUTE(LEFT($F105,IFERROR(FIND("&amp;",$F105),LEN($F105)+1)-1),"(0)",""),"(1)",""),"(2)",""),"(3)",""),"(4)",""),"(5)",""),"(6)",""),"(7)",""),"(8)",""),"(9)",""),"(:)",""))</f>
        <v/>
      </c>
    </row>
    <row r="106">
      <c r="A106" s="1" t="inlineStr">
        <is>
          <t>PALPHA</t>
        </is>
      </c>
      <c r="B106" s="1" t="n"/>
      <c r="C106" s="1">
        <f>IFERROR(IF(INDEX(DD[units],MATCH($Q106,DD[identifier],0))=0,"",INDEX(DD[units],MATCH($Q106,DD[identifier],0))),"")</f>
        <v/>
      </c>
      <c r="D106" s="1" t="n"/>
      <c r="E106" s="1">
        <f>IFERROR(INDEX(DD[data_type],MATCH(IF($O106=TRUE,$Q106&amp;"/value",$Q106),DD[identifier],0)),"")</f>
        <v/>
      </c>
      <c r="F106" s="1" t="n"/>
      <c r="G106" s="1" t="inlineStr">
        <is>
          <t>Estimated alpha heating power in Deuterium-Tritium plasmas in watts. JET: estimated as 1.601 x 10-19 x neutrons/s x 3.5 x 106 W. Set to zero, if less than 0.01 x 106 W.</t>
        </is>
      </c>
      <c r="H106" s="1">
        <f>IFERROR(INDEX(DD[description],MATCH($Q106,DD[identifier],0)),"")</f>
        <v/>
      </c>
      <c r="I106" s="1">
        <f>IFERROR(INDEX(DD[kind],MATCH(IF($O106,$Q106&amp;"/value",$Q106),DD[identifier],0)),"")</f>
        <v/>
      </c>
      <c r="J106" s="1" t="inlineStr">
        <is>
          <t>discard</t>
        </is>
      </c>
      <c r="K106" s="1" t="inlineStr">
        <is>
          <t>Variable is JET, TFTR only (i.e. excluside to D-T operations)</t>
        </is>
      </c>
      <c r="L106" s="1" t="n"/>
      <c r="M106" s="1" t="n"/>
      <c r="N106" s="1" t="n"/>
      <c r="O106" s="1" t="n"/>
      <c r="P106" s="1" t="n"/>
      <c r="Q106">
        <f>IF($F106="","",SUBSTITUTE(SUBSTITUTE(SUBSTITUTE(SUBSTITUTE(SUBSTITUTE(SUBSTITUTE(SUBSTITUTE(SUBSTITUTE(SUBSTITUTE(SUBSTITUTE(SUBSTITUTE(LEFT($F106,IFERROR(FIND("&amp;",$F106),LEN($F106)+1)-1),"(0)",""),"(1)",""),"(2)",""),"(3)",""),"(4)",""),"(5)",""),"(6)",""),"(7)",""),"(8)",""),"(9)",""),"(:)",""))</f>
        <v/>
      </c>
    </row>
    <row r="107">
      <c r="A107" s="1" t="inlineStr">
        <is>
          <t>TICX0</t>
        </is>
      </c>
      <c r="B107" s="1" t="n"/>
      <c r="C107" s="1">
        <f>IFERROR(IF(INDEX(DD[units],MATCH($Q107,DD[identifier],0))=0,"",INDEX(DD[units],MATCH($Q107,DD[identifier],0))),"")</f>
        <v/>
      </c>
      <c r="D107" s="1" t="n"/>
      <c r="E107" s="1">
        <f>IFERROR(INDEX(DD[data_type],MATCH(IF($O107=TRUE,$Q107&amp;"/value",$Q107),DD[identifier],0)),"")</f>
        <v/>
      </c>
      <c r="F107" s="1" t="n"/>
      <c r="G107" s="1" t="inlineStr">
        <is>
          <t>The ion temperature at the magnetic axis in eV. JET: From charge exchange recombination spectroscopy.</t>
        </is>
      </c>
      <c r="H107" s="1">
        <f>IFERROR(INDEX(DD[description],MATCH($Q107,DD[identifier],0)),"")</f>
        <v/>
      </c>
      <c r="I107" s="1">
        <f>IFERROR(INDEX(DD[kind],MATCH(IF($O107,$Q107&amp;"/value",$Q107),DD[identifier],0)),"")</f>
        <v/>
      </c>
      <c r="J107" s="1" t="inlineStr">
        <is>
          <t>discard</t>
        </is>
      </c>
      <c r="K107" s="1" t="inlineStr">
        <is>
          <t xml:space="preserve">Conflicts with TI0 for imas_path. Which diagnostic is the most robust? Regardless, data only for JET and JT60U. </t>
        </is>
      </c>
      <c r="L107" s="1" t="n"/>
      <c r="M107" s="1" t="n"/>
      <c r="N107" s="1" t="n"/>
      <c r="O107" s="1" t="n"/>
      <c r="P107" s="1" t="n"/>
      <c r="Q107">
        <f>IF($F107="","",SUBSTITUTE(SUBSTITUTE(SUBSTITUTE(SUBSTITUTE(SUBSTITUTE(SUBSTITUTE(SUBSTITUTE(SUBSTITUTE(SUBSTITUTE(SUBSTITUTE(SUBSTITUTE(LEFT($F107,IFERROR(FIND("&amp;",$F107),LEN($F107)+1)-1),"(0)",""),"(1)",""),"(2)",""),"(3)",""),"(4)",""),"(5)",""),"(6)",""),"(7)",""),"(8)",""),"(9)",""),"(:)",""))</f>
        <v/>
      </c>
    </row>
    <row r="108">
      <c r="A108" s="1" t="inlineStr">
        <is>
          <t>TAUC92</t>
        </is>
      </c>
      <c r="B108" s="1" t="n"/>
      <c r="C108" s="1">
        <f>IFERROR(IF(INDEX(DD[units],MATCH($Q108,DD[identifier],0))=0,"",INDEX(DD[units],MATCH($Q108,DD[identifier],0))),"")</f>
        <v/>
      </c>
      <c r="D108" s="1" t="n"/>
      <c r="E108" s="1">
        <f>IFERROR(INDEX(DD[data_type],MATCH(IF($O108=TRUE,$Q108&amp;"/value",$Q108),DD[identifier],0)),"")</f>
        <v/>
      </c>
      <c r="F108" s="1" t="n"/>
      <c r="G108"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08" s="1">
        <f>IFERROR(INDEX(DD[description],MATCH($Q108,DD[identifier],0)),"")</f>
        <v/>
      </c>
      <c r="I108" s="1">
        <f>IFERROR(INDEX(DD[kind],MATCH(IF($O108,$Q108&amp;"/value",$Q108),DD[identifier],0)),"")</f>
        <v/>
      </c>
      <c r="J108" s="1" t="inlineStr">
        <is>
          <t>discard</t>
        </is>
      </c>
      <c r="K108" s="1" t="n"/>
      <c r="L108" s="1" t="n"/>
      <c r="M108" s="1" t="n"/>
      <c r="N108" s="1" t="n"/>
      <c r="O108" s="1" t="n"/>
      <c r="P108" s="1" t="n"/>
      <c r="Q108">
        <f>IF($F108="","",SUBSTITUTE(SUBSTITUTE(SUBSTITUTE(SUBSTITUTE(SUBSTITUTE(SUBSTITUTE(SUBSTITUTE(SUBSTITUTE(SUBSTITUTE(SUBSTITUTE(SUBSTITUTE(LEFT($F108,IFERROR(FIND("&amp;",$F108),LEN($F108)+1)-1),"(0)",""),"(1)",""),"(2)",""),"(3)",""),"(4)",""),"(5)",""),"(6)",""),"(7)",""),"(8)",""),"(9)",""),"(:)",""))</f>
        <v/>
      </c>
    </row>
    <row r="109">
      <c r="A109" s="1" t="inlineStr">
        <is>
          <t>TAUC93</t>
        </is>
      </c>
      <c r="B109" s="1" t="n"/>
      <c r="C109" s="1">
        <f>IFERROR(IF(INDEX(DD[units],MATCH($Q109,DD[identifier],0))=0,"",INDEX(DD[units],MATCH($Q109,DD[identifier],0))),"")</f>
        <v/>
      </c>
      <c r="D109" s="1" t="n"/>
      <c r="E109" s="1">
        <f>IFERROR(INDEX(DD[data_type],MATCH(IF($O109=TRUE,$Q109&amp;"/value",$Q109),DD[identifier],0)),"")</f>
        <v/>
      </c>
      <c r="F109" s="1" t="n"/>
      <c r="G109" s="1" t="inlineStr">
        <is>
          <t>Correction factor for thermal confinement time TAUTH (Schissel et al., EPS Vol. 17C Part I (1993) 103). ASDEX: Same formula as TAUC92. PDX: 1/((1/2)(DALFDV/DALFMP))^0.4 for ELMy. Else TAUC93=1.</t>
        </is>
      </c>
      <c r="H109" s="1">
        <f>IFERROR(INDEX(DD[description],MATCH($Q109,DD[identifier],0)),"")</f>
        <v/>
      </c>
      <c r="I109" s="1">
        <f>IFERROR(INDEX(DD[kind],MATCH(IF($O109,$Q109&amp;"/value",$Q109),DD[identifier],0)),"")</f>
        <v/>
      </c>
      <c r="J109" s="1" t="inlineStr">
        <is>
          <t>discard</t>
        </is>
      </c>
      <c r="K109" s="1" t="n"/>
      <c r="L109" s="1" t="n"/>
      <c r="M109" s="1" t="n"/>
      <c r="N109" s="1" t="n"/>
      <c r="O109" s="1" t="n"/>
      <c r="P109" s="1" t="n"/>
      <c r="Q109">
        <f>IF($F109="","",SUBSTITUTE(SUBSTITUTE(SUBSTITUTE(SUBSTITUTE(SUBSTITUTE(SUBSTITUTE(SUBSTITUTE(SUBSTITUTE(SUBSTITUTE(SUBSTITUTE(SUBSTITUTE(LEFT($F109,IFERROR(FIND("&amp;",$F109),LEN($F109)+1)-1),"(0)",""),"(1)",""),"(2)",""),"(3)",""),"(4)",""),"(5)",""),"(6)",""),"(7)",""),"(8)",""),"(9)",""),"(:)",""))</f>
        <v/>
      </c>
    </row>
    <row r="110">
      <c r="A110" s="1" t="inlineStr">
        <is>
          <t>H89</t>
        </is>
      </c>
      <c r="B110" s="1" t="n"/>
      <c r="C110" s="1">
        <f>IFERROR(IF(INDEX(DD[units],MATCH($Q110,DD[identifier],0))=0,"",INDEX(DD[units],MATCH($Q110,DD[identifier],0))),"")</f>
        <v/>
      </c>
      <c r="D110" s="1" t="n"/>
      <c r="E110" s="1">
        <f>IFERROR(INDEX(DD[data_type],MATCH(IF($O110=TRUE,$Q110&amp;"/value",$Q110),DD[identifier],0)),"")</f>
        <v/>
      </c>
      <c r="F110" s="1" t="n"/>
      <c r="G110" s="1" t="inlineStr">
        <is>
          <t>Enhancement factor TAUTOT x TAUC92 / ITER89-P. Scaling reference: Yushmanov et al., Nuclear Fusion 30 (1990).</t>
        </is>
      </c>
      <c r="H110" s="1">
        <f>IFERROR(INDEX(DD[description],MATCH($Q110,DD[identifier],0)),"")</f>
        <v/>
      </c>
      <c r="I110" s="1">
        <f>IFERROR(INDEX(DD[kind],MATCH(IF($O110,$Q110&amp;"/value",$Q110),DD[identifier],0)),"")</f>
        <v/>
      </c>
      <c r="J110" s="1" t="inlineStr">
        <is>
          <t>discard</t>
        </is>
      </c>
      <c r="K110" s="1" t="n"/>
      <c r="L110" s="1" t="n"/>
      <c r="M110" s="1" t="n"/>
      <c r="N110" s="1" t="n"/>
      <c r="O110" s="1" t="n"/>
      <c r="P110" s="1" t="n"/>
      <c r="Q110">
        <f>IF($F110="","",SUBSTITUTE(SUBSTITUTE(SUBSTITUTE(SUBSTITUTE(SUBSTITUTE(SUBSTITUTE(SUBSTITUTE(SUBSTITUTE(SUBSTITUTE(SUBSTITUTE(SUBSTITUTE(LEFT($F110,IFERROR(FIND("&amp;",$F110),LEN($F110)+1)-1),"(0)",""),"(1)",""),"(2)",""),"(3)",""),"(4)",""),"(5)",""),"(6)",""),"(7)",""),"(8)",""),"(9)",""),"(:)",""))</f>
        <v/>
      </c>
    </row>
    <row r="111">
      <c r="A111" s="1" t="inlineStr">
        <is>
          <t>HITERL96</t>
        </is>
      </c>
      <c r="B111" s="1" t="n"/>
      <c r="C111" s="1">
        <f>IFERROR(IF(INDEX(DD[units],MATCH($Q111,DD[identifier],0))=0,"",INDEX(DD[units],MATCH($Q111,DD[identifier],0))),"")</f>
        <v/>
      </c>
      <c r="D111" s="1" t="n"/>
      <c r="E111" s="1">
        <f>IFERROR(INDEX(DD[data_type],MATCH(IF($O111=TRUE,$Q111&amp;"/value",$Q111),DD[identifier],0)),"")</f>
        <v/>
      </c>
      <c r="F111" s="1" t="n"/>
      <c r="G111" s="1" t="inlineStr">
        <is>
          <t>Enhancement factor TAUTH x TAUC92 / ITERL96-P. Scaling reference: Kaye et al., Nuclear Fusion 37 (1997) 1303.</t>
        </is>
      </c>
      <c r="H111" s="1">
        <f>IFERROR(INDEX(DD[description],MATCH($Q111,DD[identifier],0)),"")</f>
        <v/>
      </c>
      <c r="I111" s="1">
        <f>IFERROR(INDEX(DD[kind],MATCH(IF($O111,$Q111&amp;"/value",$Q111),DD[identifier],0)),"")</f>
        <v/>
      </c>
      <c r="J111" s="1" t="inlineStr">
        <is>
          <t>discard</t>
        </is>
      </c>
      <c r="K111" s="1" t="n"/>
      <c r="L111" s="1" t="n"/>
      <c r="M111" s="1" t="n"/>
      <c r="N111" s="1" t="n"/>
      <c r="O111" s="1" t="n"/>
      <c r="P111" s="1" t="n"/>
      <c r="Q111">
        <f>IF($F111="","",SUBSTITUTE(SUBSTITUTE(SUBSTITUTE(SUBSTITUTE(SUBSTITUTE(SUBSTITUTE(SUBSTITUTE(SUBSTITUTE(SUBSTITUTE(SUBSTITUTE(SUBSTITUTE(LEFT($F111,IFERROR(FIND("&amp;",$F111),LEN($F111)+1)-1),"(0)",""),"(1)",""),"(2)",""),"(3)",""),"(4)",""),"(5)",""),"(6)",""),"(7)",""),"(8)",""),"(9)",""),"(:)",""))</f>
        <v/>
      </c>
    </row>
    <row r="112">
      <c r="A112" s="1" t="inlineStr">
        <is>
          <t>H93</t>
        </is>
      </c>
      <c r="B112" s="1" t="n"/>
      <c r="C112" s="1">
        <f>IFERROR(IF(INDEX(DD[units],MATCH($Q112,DD[identifier],0))=0,"",INDEX(DD[units],MATCH($Q112,DD[identifier],0))),"")</f>
        <v/>
      </c>
      <c r="D112" s="1" t="n"/>
      <c r="E112" s="1">
        <f>IFERROR(INDEX(DD[data_type],MATCH(IF($O112=TRUE,$Q112&amp;"/value",$Q112),DD[identifier],0)),"")</f>
        <v/>
      </c>
      <c r="F112" s="1" t="n"/>
      <c r="G112" s="1" t="inlineStr">
        <is>
          <t>Enhancement factor TAUTH x TAUC92 / ITERH93-P. Scaling reference: Schissel et al., EPS Vol. 17C Part I (1993) 103.</t>
        </is>
      </c>
      <c r="H112" s="1">
        <f>IFERROR(INDEX(DD[description],MATCH($Q112,DD[identifier],0)),"")</f>
        <v/>
      </c>
      <c r="I112" s="1">
        <f>IFERROR(INDEX(DD[kind],MATCH(IF($O112,$Q112&amp;"/value",$Q112),DD[identifier],0)),"")</f>
        <v/>
      </c>
      <c r="J112" s="1" t="inlineStr">
        <is>
          <t>discard</t>
        </is>
      </c>
      <c r="K112" s="1" t="n"/>
      <c r="L112" s="1" t="n"/>
      <c r="M112" s="1" t="n"/>
      <c r="N112" s="1" t="n"/>
      <c r="O112" s="1" t="n"/>
      <c r="P112" s="1" t="n"/>
      <c r="Q112">
        <f>IF($F112="","",SUBSTITUTE(SUBSTITUTE(SUBSTITUTE(SUBSTITUTE(SUBSTITUTE(SUBSTITUTE(SUBSTITUTE(SUBSTITUTE(SUBSTITUTE(SUBSTITUTE(SUBSTITUTE(LEFT($F112,IFERROR(FIND("&amp;",$F112),LEN($F112)+1)-1),"(0)",""),"(1)",""),"(2)",""),"(3)",""),"(4)",""),"(5)",""),"(6)",""),"(7)",""),"(8)",""),"(9)",""),"(:)",""))</f>
        <v/>
      </c>
    </row>
    <row r="113">
      <c r="A113" s="1" t="inlineStr">
        <is>
          <t>HITER92Y</t>
        </is>
      </c>
      <c r="B113" s="1" t="n"/>
      <c r="C113" s="1">
        <f>IFERROR(IF(INDEX(DD[units],MATCH($Q113,DD[identifier],0))=0,"",INDEX(DD[units],MATCH($Q113,DD[identifier],0))),"")</f>
        <v/>
      </c>
      <c r="D113" s="1" t="n"/>
      <c r="E113" s="1">
        <f>IFERROR(INDEX(DD[data_type],MATCH(IF($O113=TRUE,$Q113&amp;"/value",$Q113),DD[identifier],0)),"")</f>
        <v/>
      </c>
      <c r="F113" s="1" t="n"/>
      <c r="G113" s="1" t="inlineStr">
        <is>
          <t>Enhancement factor TAUTH x TAUC92 / ITERH92Y. Scaling reference: Kardaun et al., Plasma Phys. Control. Nucl. Fus. Res. 3 (1993) 251.</t>
        </is>
      </c>
      <c r="H113" s="1">
        <f>IFERROR(INDEX(DD[description],MATCH($Q113,DD[identifier],0)),"")</f>
        <v/>
      </c>
      <c r="I113" s="1">
        <f>IFERROR(INDEX(DD[kind],MATCH(IF($O113,$Q113&amp;"/value",$Q113),DD[identifier],0)),"")</f>
        <v/>
      </c>
      <c r="J113" s="1" t="inlineStr">
        <is>
          <t>discard</t>
        </is>
      </c>
      <c r="K113" s="1" t="n"/>
      <c r="L113" s="1" t="n"/>
      <c r="M113" s="1" t="n"/>
      <c r="N113" s="1" t="n"/>
      <c r="O113" s="1" t="n"/>
      <c r="P113" s="1" t="n"/>
      <c r="Q113">
        <f>IF($F113="","",SUBSTITUTE(SUBSTITUTE(SUBSTITUTE(SUBSTITUTE(SUBSTITUTE(SUBSTITUTE(SUBSTITUTE(SUBSTITUTE(SUBSTITUTE(SUBSTITUTE(SUBSTITUTE(LEFT($F113,IFERROR(FIND("&amp;",$F113),LEN($F113)+1)-1),"(0)",""),"(1)",""),"(2)",""),"(3)",""),"(4)",""),"(5)",""),"(6)",""),"(7)",""),"(8)",""),"(9)",""),"(:)",""))</f>
        <v/>
      </c>
    </row>
    <row r="114">
      <c r="A114" s="1" t="inlineStr">
        <is>
          <t>HEPS97</t>
        </is>
      </c>
      <c r="B114" s="1" t="n"/>
      <c r="C114" s="1">
        <f>IFERROR(IF(INDEX(DD[units],MATCH($Q114,DD[identifier],0))=0,"",INDEX(DD[units],MATCH($Q114,DD[identifier],0))),"")</f>
        <v/>
      </c>
      <c r="D114" s="1" t="n"/>
      <c r="E114" s="1">
        <f>IFERROR(INDEX(DD[data_type],MATCH(IF($O114=TRUE,$Q114&amp;"/value",$Q114),DD[identifier],0)),"")</f>
        <v/>
      </c>
      <c r="F114" s="1" t="n"/>
      <c r="G114" s="1" t="inlineStr">
        <is>
          <t>Enhancement factor TAUTH x TAUC93 / EPS97(ELMy). Scaling reference: Cordey et al., Plasma Phys. Control. Fusion 39 (1997) B115.</t>
        </is>
      </c>
      <c r="H114" s="1">
        <f>IFERROR(INDEX(DD[description],MATCH($Q114,DD[identifier],0)),"")</f>
        <v/>
      </c>
      <c r="I114" s="1">
        <f>IFERROR(INDEX(DD[kind],MATCH(IF($O114,$Q114&amp;"/value",$Q114),DD[identifier],0)),"")</f>
        <v/>
      </c>
      <c r="J114" s="1" t="inlineStr">
        <is>
          <t>discard</t>
        </is>
      </c>
      <c r="K114" s="1" t="n"/>
      <c r="L114" s="1" t="n"/>
      <c r="M114" s="1" t="n"/>
      <c r="N114" s="1" t="n"/>
      <c r="O114" s="1" t="n"/>
      <c r="P114" s="1" t="n"/>
      <c r="Q114">
        <f>IF($F114="","",SUBSTITUTE(SUBSTITUTE(SUBSTITUTE(SUBSTITUTE(SUBSTITUTE(SUBSTITUTE(SUBSTITUTE(SUBSTITUTE(SUBSTITUTE(SUBSTITUTE(SUBSTITUTE(LEFT($F114,IFERROR(FIND("&amp;",$F114),LEN($F114)+1)-1),"(0)",""),"(1)",""),"(2)",""),"(3)",""),"(4)",""),"(5)",""),"(6)",""),"(7)",""),"(8)",""),"(9)",""),"(:)",""))</f>
        <v/>
      </c>
    </row>
    <row r="115">
      <c r="A115" s="1" t="inlineStr">
        <is>
          <t>HIPB98y</t>
        </is>
      </c>
      <c r="B115" s="1" t="n"/>
      <c r="C115" s="1">
        <f>IFERROR(IF(INDEX(DD[units],MATCH($Q115,DD[identifier],0))=0,"",INDEX(DD[units],MATCH($Q115,DD[identifier],0))),"")</f>
        <v/>
      </c>
      <c r="D115" s="1" t="n"/>
      <c r="E115" s="1">
        <f>IFERROR(INDEX(DD[data_type],MATCH(IF($O115=TRUE,$Q115&amp;"/value",$Q115),DD[identifier],0)),"")</f>
        <v/>
      </c>
      <c r="F115" s="1" t="n"/>
      <c r="G115" s="1" t="inlineStr">
        <is>
          <t>Enhancement factor TAUTH x TAUC92 / IPB98(y). Scaling reference: ITER Physics Basis Ch.2, Nuclear Fusion 39 (1999) 2175.</t>
        </is>
      </c>
      <c r="H115" s="1">
        <f>IFERROR(INDEX(DD[description],MATCH($Q115,DD[identifier],0)),"")</f>
        <v/>
      </c>
      <c r="I115" s="1">
        <f>IFERROR(INDEX(DD[kind],MATCH(IF($O115,$Q115&amp;"/value",$Q115),DD[identifier],0)),"")</f>
        <v/>
      </c>
      <c r="J115" s="1" t="inlineStr">
        <is>
          <t>discard</t>
        </is>
      </c>
      <c r="K115" s="1" t="n"/>
      <c r="L115" s="1" t="n"/>
      <c r="M115" s="1" t="n"/>
      <c r="N115" s="1" t="n"/>
      <c r="O115" s="1" t="n"/>
      <c r="P115" s="1" t="n"/>
      <c r="Q115">
        <f>IF($F115="","",SUBSTITUTE(SUBSTITUTE(SUBSTITUTE(SUBSTITUTE(SUBSTITUTE(SUBSTITUTE(SUBSTITUTE(SUBSTITUTE(SUBSTITUTE(SUBSTITUTE(SUBSTITUTE(LEFT($F115,IFERROR(FIND("&amp;",$F115),LEN($F115)+1)-1),"(0)",""),"(1)",""),"(2)",""),"(3)",""),"(4)",""),"(5)",""),"(6)",""),"(7)",""),"(8)",""),"(9)",""),"(:)",""))</f>
        <v/>
      </c>
    </row>
    <row r="116">
      <c r="A116" s="1" t="inlineStr">
        <is>
          <t>HIPB98y1</t>
        </is>
      </c>
      <c r="B116" s="1" t="n"/>
      <c r="C116" s="1">
        <f>IFERROR(IF(INDEX(DD[units],MATCH($Q116,DD[identifier],0))=0,"",INDEX(DD[units],MATCH($Q116,DD[identifier],0))),"")</f>
        <v/>
      </c>
      <c r="D116" s="1" t="n"/>
      <c r="E116" s="1">
        <f>IFERROR(INDEX(DD[data_type],MATCH(IF($O116=TRUE,$Q116&amp;"/value",$Q116),DD[identifier],0)),"")</f>
        <v/>
      </c>
      <c r="F116" s="1" t="n"/>
      <c r="G116" s="1" t="inlineStr">
        <is>
          <t>Enhancement factor TAUTH x TAUC92 / IPB98(y,1). Scaling reference: ITER Physics Basis Ch.2, Nuclear Fusion 39 (1999) 2175.</t>
        </is>
      </c>
      <c r="H116" s="1">
        <f>IFERROR(INDEX(DD[description],MATCH($Q116,DD[identifier],0)),"")</f>
        <v/>
      </c>
      <c r="I116" s="1">
        <f>IFERROR(INDEX(DD[kind],MATCH(IF($O116,$Q116&amp;"/value",$Q116),DD[identifier],0)),"")</f>
        <v/>
      </c>
      <c r="J116" s="1" t="inlineStr">
        <is>
          <t>discard</t>
        </is>
      </c>
      <c r="K116" s="1" t="n"/>
      <c r="L116" s="1" t="n"/>
      <c r="M116" s="1" t="n"/>
      <c r="N116" s="1" t="n"/>
      <c r="O116" s="1" t="n"/>
      <c r="P116" s="1" t="n"/>
      <c r="Q116">
        <f>IF($F116="","",SUBSTITUTE(SUBSTITUTE(SUBSTITUTE(SUBSTITUTE(SUBSTITUTE(SUBSTITUTE(SUBSTITUTE(SUBSTITUTE(SUBSTITUTE(SUBSTITUTE(SUBSTITUTE(LEFT($F116,IFERROR(FIND("&amp;",$F116),LEN($F116)+1)-1),"(0)",""),"(1)",""),"(2)",""),"(3)",""),"(4)",""),"(5)",""),"(6)",""),"(7)",""),"(8)",""),"(9)",""),"(:)",""))</f>
        <v/>
      </c>
    </row>
    <row r="117">
      <c r="A117" s="1" t="inlineStr">
        <is>
          <t>HIPB98y2</t>
        </is>
      </c>
      <c r="B117" s="1" t="n"/>
      <c r="C117" s="1">
        <f>IFERROR(IF(INDEX(DD[units],MATCH($Q117,DD[identifier],0))=0,"",INDEX(DD[units],MATCH($Q117,DD[identifier],0))),"")</f>
        <v/>
      </c>
      <c r="D117" s="1" t="n"/>
      <c r="E117" s="1">
        <f>IFERROR(INDEX(DD[data_type],MATCH(IF($O117=TRUE,$Q117&amp;"/value",$Q117),DD[identifier],0)),"")</f>
        <v/>
      </c>
      <c r="F117" s="1" t="n"/>
      <c r="G117" s="1" t="inlineStr">
        <is>
          <t>Enhancement factor TAUTH x TAUC92 / IPB98(y,2). Scaling reference: ITER Physics Basis Ch.2, Nuclear Fusion 39 (1999) 2175.</t>
        </is>
      </c>
      <c r="H117" s="1">
        <f>IFERROR(INDEX(DD[description],MATCH($Q117,DD[identifier],0)),"")</f>
        <v/>
      </c>
      <c r="I117" s="1">
        <f>IFERROR(INDEX(DD[kind],MATCH(IF($O117,$Q117&amp;"/value",$Q117),DD[identifier],0)),"")</f>
        <v/>
      </c>
      <c r="J117" s="1" t="inlineStr">
        <is>
          <t>discard</t>
        </is>
      </c>
      <c r="K117" s="1" t="n"/>
      <c r="L117" s="1" t="n"/>
      <c r="M117" s="1" t="n"/>
      <c r="N117" s="1" t="n"/>
      <c r="O117" s="1" t="n"/>
      <c r="P117" s="1" t="n"/>
      <c r="Q117">
        <f>IF($F117="","",SUBSTITUTE(SUBSTITUTE(SUBSTITUTE(SUBSTITUTE(SUBSTITUTE(SUBSTITUTE(SUBSTITUTE(SUBSTITUTE(SUBSTITUTE(SUBSTITUTE(SUBSTITUTE(LEFT($F117,IFERROR(FIND("&amp;",$F117),LEN($F117)+1)-1),"(0)",""),"(1)",""),"(2)",""),"(3)",""),"(4)",""),"(5)",""),"(6)",""),"(7)",""),"(8)",""),"(9)",""),"(:)",""))</f>
        <v/>
      </c>
    </row>
    <row r="118">
      <c r="A118" s="1" t="inlineStr">
        <is>
          <t>HIPB98y3</t>
        </is>
      </c>
      <c r="B118" s="1" t="n"/>
      <c r="C118" s="1">
        <f>IFERROR(IF(INDEX(DD[units],MATCH($Q118,DD[identifier],0))=0,"",INDEX(DD[units],MATCH($Q118,DD[identifier],0))),"")</f>
        <v/>
      </c>
      <c r="D118" s="1" t="n"/>
      <c r="E118" s="1">
        <f>IFERROR(INDEX(DD[data_type],MATCH(IF($O118=TRUE,$Q118&amp;"/value",$Q118),DD[identifier],0)),"")</f>
        <v/>
      </c>
      <c r="F118" s="1" t="n"/>
      <c r="G118" s="1" t="inlineStr">
        <is>
          <t>Enhancement factor TAUTH x TAUC92 / IPB98(y,3). Scaling reference: ITER Physics Basis Ch.2, Nuclear Fusion 39 (1999) 2175.</t>
        </is>
      </c>
      <c r="H118" s="1">
        <f>IFERROR(INDEX(DD[description],MATCH($Q118,DD[identifier],0)),"")</f>
        <v/>
      </c>
      <c r="I118" s="1">
        <f>IFERROR(INDEX(DD[kind],MATCH(IF($O118,$Q118&amp;"/value",$Q118),DD[identifier],0)),"")</f>
        <v/>
      </c>
      <c r="J118" s="1" t="inlineStr">
        <is>
          <t>discard</t>
        </is>
      </c>
      <c r="K118" s="1" t="n"/>
      <c r="L118" s="1" t="n"/>
      <c r="M118" s="1" t="n"/>
      <c r="N118" s="1" t="n"/>
      <c r="O118" s="1" t="n"/>
      <c r="P118" s="1" t="n"/>
      <c r="Q118">
        <f>IF($F118="","",SUBSTITUTE(SUBSTITUTE(SUBSTITUTE(SUBSTITUTE(SUBSTITUTE(SUBSTITUTE(SUBSTITUTE(SUBSTITUTE(SUBSTITUTE(SUBSTITUTE(SUBSTITUTE(LEFT($F118,IFERROR(FIND("&amp;",$F118),LEN($F118)+1)-1),"(0)",""),"(1)",""),"(2)",""),"(3)",""),"(4)",""),"(5)",""),"(6)",""),"(7)",""),"(8)",""),"(9)",""),"(:)",""))</f>
        <v/>
      </c>
    </row>
    <row r="119">
      <c r="A119" s="1" t="inlineStr">
        <is>
          <t>HIPB98y4</t>
        </is>
      </c>
      <c r="B119" s="1" t="n"/>
      <c r="C119" s="1">
        <f>IFERROR(IF(INDEX(DD[units],MATCH($Q119,DD[identifier],0))=0,"",INDEX(DD[units],MATCH($Q119,DD[identifier],0))),"")</f>
        <v/>
      </c>
      <c r="D119" s="1" t="n"/>
      <c r="E119" s="1">
        <f>IFERROR(INDEX(DD[data_type],MATCH(IF($O119=TRUE,$Q119&amp;"/value",$Q119),DD[identifier],0)),"")</f>
        <v/>
      </c>
      <c r="F119" s="1" t="n"/>
      <c r="G119" s="1" t="inlineStr">
        <is>
          <t>Enhancement factor TAUTH x TAUC92 / IPB98(y,4). Scaling reference: ITER Physics Basis Ch.2, Nuclear Fusion 39 (1999) 2175.</t>
        </is>
      </c>
      <c r="H119" s="1">
        <f>IFERROR(INDEX(DD[description],MATCH($Q119,DD[identifier],0)),"")</f>
        <v/>
      </c>
      <c r="I119" s="1">
        <f>IFERROR(INDEX(DD[kind],MATCH(IF($O119,$Q119&amp;"/value",$Q119),DD[identifier],0)),"")</f>
        <v/>
      </c>
      <c r="J119" s="1" t="inlineStr">
        <is>
          <t>discard</t>
        </is>
      </c>
      <c r="K119" s="1" t="n"/>
      <c r="L119" s="1" t="n"/>
      <c r="M119" s="1" t="n"/>
      <c r="N119" s="1" t="n"/>
      <c r="O119" s="1" t="n"/>
      <c r="P119" s="1" t="n"/>
      <c r="Q119">
        <f>IF($F119="","",SUBSTITUTE(SUBSTITUTE(SUBSTITUTE(SUBSTITUTE(SUBSTITUTE(SUBSTITUTE(SUBSTITUTE(SUBSTITUTE(SUBSTITUTE(SUBSTITUTE(SUBSTITUTE(LEFT($F119,IFERROR(FIND("&amp;",$F119),LEN($F119)+1)-1),"(0)",""),"(1)",""),"(2)",""),"(3)",""),"(4)",""),"(5)",""),"(6)",""),"(7)",""),"(8)",""),"(9)",""),"(:)",""))</f>
        <v/>
      </c>
    </row>
    <row r="120">
      <c r="A120" s="1" t="inlineStr">
        <is>
          <t>STANDARD</t>
        </is>
      </c>
      <c r="B120" s="1" t="n"/>
      <c r="C120" s="1">
        <f>IFERROR(IF(INDEX(DD[units],MATCH($Q120,DD[identifier],0))=0,"",INDEX(DD[units],MATCH($Q120,DD[identifier],0))),"")</f>
        <v/>
      </c>
      <c r="D120" s="1" t="n"/>
      <c r="E120" s="1">
        <f>IFERROR(INDEX(DD[data_type],MATCH(IF($O120=TRUE,$Q120&amp;"/value",$Q120),DD[identifier],0)),"")</f>
        <v/>
      </c>
      <c r="F120" s="1" t="n"/>
      <c r="G120" s="1" t="inlineStr">
        <is>
          <t>Standard dataset flag. Can only be non-zero for observations in DB.1. Possible values: 1 = observation belonged to standard dataset of ITERH.DB1; 0 = all other observations.</t>
        </is>
      </c>
      <c r="H120" s="1">
        <f>IFERROR(INDEX(DD[description],MATCH($Q120,DD[identifier],0)),"")</f>
        <v/>
      </c>
      <c r="I120" s="1">
        <f>IFERROR(INDEX(DD[kind],MATCH(IF($O120,$Q120&amp;"/value",$Q120),DD[identifier],0)),"")</f>
        <v/>
      </c>
      <c r="J120" s="1" t="inlineStr">
        <is>
          <t>discard</t>
        </is>
      </c>
      <c r="K120" s="1" t="inlineStr">
        <is>
          <t>Standard dataset flag (DB.1 membership). Database selection/bookkeeping; no IMAS DD physics equivalent. Suggest temporary or discard.</t>
        </is>
      </c>
      <c r="L120" s="1" t="n"/>
      <c r="M120" s="1" t="n"/>
      <c r="N120" s="1" t="n"/>
      <c r="O120" s="1" t="n"/>
      <c r="P120" s="1" t="n"/>
      <c r="Q120">
        <f>IF($F120="","",SUBSTITUTE(SUBSTITUTE(SUBSTITUTE(SUBSTITUTE(SUBSTITUTE(SUBSTITUTE(SUBSTITUTE(SUBSTITUTE(SUBSTITUTE(SUBSTITUTE(SUBSTITUTE(LEFT($F120,IFERROR(FIND("&amp;",$F120),LEN($F120)+1)-1),"(0)",""),"(1)",""),"(2)",""),"(3)",""),"(4)",""),"(5)",""),"(6)",""),"(7)",""),"(8)",""),"(9)",""),"(:)",""))</f>
        <v/>
      </c>
    </row>
    <row r="121">
      <c r="A121" s="1" t="inlineStr">
        <is>
          <t>SELDB1</t>
        </is>
      </c>
      <c r="B121" s="1" t="n"/>
      <c r="C121" s="1">
        <f>IFERROR(IF(INDEX(DD[units],MATCH($Q121,DD[identifier],0))=0,"",INDEX(DD[units],MATCH($Q121,DD[identifier],0))),"")</f>
        <v/>
      </c>
      <c r="D121" s="1" t="inlineStr">
        <is>
          <t>constant_integer0d(:)</t>
        </is>
      </c>
      <c r="E121" s="1">
        <f>IFERROR(INDEX(DD[data_type],MATCH(IF($O121=TRUE,$Q121&amp;"/value",$Q121),DD[identifier],0)),"")</f>
        <v/>
      </c>
      <c r="F121" s="1" t="n"/>
      <c r="G121" s="1" t="inlineStr">
        <is>
          <t>Flagging variable making connections to DB.1. Can only be non-zero for observations in DB.2. SELDB1 = sum a(I.n) x 10^(n-1), n=1-3. I.1: also in DB.1; I.2: in DB.1 and satisfied old standard selection; I.3: satisfies DB.1 standard selection now.</t>
        </is>
      </c>
      <c r="H121" s="1">
        <f>IFERROR(INDEX(DD[description],MATCH($Q121,DD[identifier],0)),"")</f>
        <v/>
      </c>
      <c r="I121" s="1">
        <f>IFERROR(INDEX(DD[kind],MATCH(IF($O121,$Q121&amp;"/value",$Q121),DD[identifier],0)),"")</f>
        <v/>
      </c>
      <c r="J121" s="1" t="inlineStr">
        <is>
          <t>discard</t>
        </is>
      </c>
      <c r="K121" s="1" t="inlineStr">
        <is>
          <t>Selection flag: summary/tag/name is a single string already claimed by SELEC2007, so it cannot hold further flags; suggest temporary like the other SELDB* rows.</t>
        </is>
      </c>
      <c r="L121" s="1" t="n"/>
      <c r="M121" s="1" t="n"/>
      <c r="N121" s="1" t="n"/>
      <c r="O121" s="1" t="n"/>
      <c r="P121" s="1" t="n"/>
      <c r="Q121">
        <f>IF($F121="","",SUBSTITUTE(SUBSTITUTE(SUBSTITUTE(SUBSTITUTE(SUBSTITUTE(SUBSTITUTE(SUBSTITUTE(SUBSTITUTE(SUBSTITUTE(SUBSTITUTE(SUBSTITUTE(LEFT($F121,IFERROR(FIND("&amp;",$F121),LEN($F121)+1)-1),"(0)",""),"(1)",""),"(2)",""),"(3)",""),"(4)",""),"(5)",""),"(6)",""),"(7)",""),"(8)",""),"(9)",""),"(:)",""))</f>
        <v/>
      </c>
    </row>
    <row r="122">
      <c r="A122" s="1" t="inlineStr">
        <is>
          <t>SELDB2</t>
        </is>
      </c>
      <c r="B122" s="1" t="n"/>
      <c r="C122" s="1">
        <f>IFERROR(IF(INDEX(DD[units],MATCH($Q122,DD[identifier],0))=0,"",INDEX(DD[units],MATCH($Q122,DD[identifier],0))),"")</f>
        <v/>
      </c>
      <c r="D122" s="1" t="n"/>
      <c r="E122" s="1">
        <f>IFERROR(INDEX(DD[data_type],MATCH(IF($O122=TRUE,$Q122&amp;"/value",$Q122),DD[identifier],0)),"")</f>
        <v/>
      </c>
      <c r="F122" s="1" t="n"/>
      <c r="G12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22" s="1">
        <f>IFERROR(INDEX(DD[description],MATCH($Q122,DD[identifier],0)),"")</f>
        <v/>
      </c>
      <c r="I122" s="1">
        <f>IFERROR(INDEX(DD[kind],MATCH(IF($O122,$Q122&amp;"/value",$Q122),DD[identifier],0)),"")</f>
        <v/>
      </c>
      <c r="J122" s="1" t="inlineStr">
        <is>
          <t>discard</t>
        </is>
      </c>
      <c r="K122" s="1" t="inlineStr">
        <is>
          <t>See SELDB1. | csv_description truncated from 3544 chars; full flag-code/lookup table in DB4v5 PDF entry 164.</t>
        </is>
      </c>
      <c r="L122" s="1" t="n"/>
      <c r="M122" s="1" t="n"/>
      <c r="N122" s="1" t="n"/>
      <c r="O122" s="1" t="n"/>
      <c r="P122" s="1" t="n"/>
      <c r="Q122">
        <f>IF($F122="","",SUBSTITUTE(SUBSTITUTE(SUBSTITUTE(SUBSTITUTE(SUBSTITUTE(SUBSTITUTE(SUBSTITUTE(SUBSTITUTE(SUBSTITUTE(SUBSTITUTE(SUBSTITUTE(LEFT($F122,IFERROR(FIND("&amp;",$F122),LEN($F122)+1)-1),"(0)",""),"(1)",""),"(2)",""),"(3)",""),"(4)",""),"(5)",""),"(6)",""),"(7)",""),"(8)",""),"(9)",""),"(:)",""))</f>
        <v/>
      </c>
    </row>
    <row r="123">
      <c r="A123" s="1" t="inlineStr">
        <is>
          <t>SELDB2X</t>
        </is>
      </c>
      <c r="B123" s="1" t="n"/>
      <c r="C123" s="1">
        <f>IFERROR(IF(INDEX(DD[units],MATCH($Q123,DD[identifier],0))=0,"",INDEX(DD[units],MATCH($Q123,DD[identifier],0))),"")</f>
        <v/>
      </c>
      <c r="D123" s="1" t="n"/>
      <c r="E123" s="1">
        <f>IFERROR(INDEX(DD[data_type],MATCH(IF($O123=TRUE,$Q123&amp;"/value",$Q123),DD[identifier],0)),"")</f>
        <v/>
      </c>
      <c r="F123" s="1" t="n"/>
      <c r="G12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23" s="1">
        <f>IFERROR(INDEX(DD[description],MATCH($Q123,DD[identifier],0)),"")</f>
        <v/>
      </c>
      <c r="I123" s="1">
        <f>IFERROR(INDEX(DD[kind],MATCH(IF($O123,$Q123&amp;"/value",$Q123),DD[identifier],0)),"")</f>
        <v/>
      </c>
      <c r="J123" s="1" t="inlineStr">
        <is>
          <t>discard</t>
        </is>
      </c>
      <c r="K123" s="1" t="inlineStr">
        <is>
          <t>Extra selection flag for DB.2. Database selection/bookkeeping; no IMAS DD equivalent. Suggest temporary.</t>
        </is>
      </c>
      <c r="L123" s="1" t="n"/>
      <c r="M123" s="1" t="n"/>
      <c r="N123" s="1" t="n"/>
      <c r="O123" s="1" t="n"/>
      <c r="P123" s="1" t="n"/>
      <c r="Q123">
        <f>IF($F123="","",SUBSTITUTE(SUBSTITUTE(SUBSTITUTE(SUBSTITUTE(SUBSTITUTE(SUBSTITUTE(SUBSTITUTE(SUBSTITUTE(SUBSTITUTE(SUBSTITUTE(SUBSTITUTE(LEFT($F123,IFERROR(FIND("&amp;",$F123),LEN($F123)+1)-1),"(0)",""),"(1)",""),"(2)",""),"(3)",""),"(4)",""),"(5)",""),"(6)",""),"(7)",""),"(8)",""),"(9)",""),"(:)",""))</f>
        <v/>
      </c>
    </row>
    <row r="124">
      <c r="A124" s="1" t="inlineStr">
        <is>
          <t>IAEA92</t>
        </is>
      </c>
      <c r="B124" s="1" t="n"/>
      <c r="C124" s="1">
        <f>IFERROR(IF(INDEX(DD[units],MATCH($Q124,DD[identifier],0))=0,"",INDEX(DD[units],MATCH($Q124,DD[identifier],0))),"")</f>
        <v/>
      </c>
      <c r="D124" s="1" t="n"/>
      <c r="E124" s="1">
        <f>IFERROR(INDEX(DD[data_type],MATCH(IF($O124=TRUE,$Q124&amp;"/value",$Q124),DD[identifier],0)),"")</f>
        <v/>
      </c>
      <c r="F124" s="1" t="n"/>
      <c r="G124" s="1" t="inlineStr">
        <is>
          <t>Standard dataset flag. Can only be non-zero for observations in DB.2. Value 1: ELMy observations in ITERH92-P(y) subset (Kardaun et al., Plasma Phys. Control. Nucl. Fus. Res. 3 (1993) 251). Value 0: all other observations.</t>
        </is>
      </c>
      <c r="H124" s="1">
        <f>IFERROR(INDEX(DD[description],MATCH($Q124,DD[identifier],0)),"")</f>
        <v/>
      </c>
      <c r="I124" s="1">
        <f>IFERROR(INDEX(DD[kind],MATCH(IF($O124,$Q124&amp;"/value",$Q124),DD[identifier],0)),"")</f>
        <v/>
      </c>
      <c r="J124" s="1" t="inlineStr">
        <is>
          <t>discard</t>
        </is>
      </c>
      <c r="K124" s="1" t="inlineStr">
        <is>
          <t>Dataset flag: ITERH92-P(y) ELMy subset (Kardaun 1993). No IMAS DD equivalent. Suggest temporary.</t>
        </is>
      </c>
      <c r="L124" s="1" t="n"/>
      <c r="M124" s="1" t="n"/>
      <c r="N124" s="1" t="n"/>
      <c r="O124" s="1" t="n"/>
      <c r="P124" s="1" t="n"/>
      <c r="Q124">
        <f>IF($F124="","",SUBSTITUTE(SUBSTITUTE(SUBSTITUTE(SUBSTITUTE(SUBSTITUTE(SUBSTITUTE(SUBSTITUTE(SUBSTITUTE(SUBSTITUTE(SUBSTITUTE(SUBSTITUTE(LEFT($F124,IFERROR(FIND("&amp;",$F124),LEN($F124)+1)-1),"(0)",""),"(1)",""),"(2)",""),"(3)",""),"(4)",""),"(5)",""),"(6)",""),"(7)",""),"(8)",""),"(9)",""),"(:)",""))</f>
        <v/>
      </c>
    </row>
    <row r="125">
      <c r="A125" s="1" t="inlineStr">
        <is>
          <t>DB2P5</t>
        </is>
      </c>
      <c r="B125" s="1" t="n"/>
      <c r="C125" s="1">
        <f>IFERROR(IF(INDEX(DD[units],MATCH($Q125,DD[identifier],0))=0,"",INDEX(DD[units],MATCH($Q125,DD[identifier],0))),"")</f>
        <v/>
      </c>
      <c r="D125" s="1" t="n"/>
      <c r="E125" s="1">
        <f>IFERROR(INDEX(DD[data_type],MATCH(IF($O125=TRUE,$Q125&amp;"/value",$Q125),DD[identifier],0)),"")</f>
        <v/>
      </c>
      <c r="F125" s="1" t="n"/>
      <c r="G125" s="1" t="inlineStr">
        <is>
          <t>Standard dataset flag. Can only be non-zero for observations in DB.3v5. Value 1: ELMy observations in subset DB2.5 (JET Report JET P(98)17 / ITER Physics Basis Ch.2, NF 39 (1999) 2175). Value 0: all other.</t>
        </is>
      </c>
      <c r="H125" s="1">
        <f>IFERROR(INDEX(DD[description],MATCH($Q125,DD[identifier],0)),"")</f>
        <v/>
      </c>
      <c r="I125" s="1">
        <f>IFERROR(INDEX(DD[kind],MATCH(IF($O125,$Q125&amp;"/value",$Q125),DD[identifier],0)),"")</f>
        <v/>
      </c>
      <c r="J125" s="1" t="inlineStr">
        <is>
          <t>discard</t>
        </is>
      </c>
      <c r="K125" s="1" t="inlineStr">
        <is>
          <t>Dataset flag: DB2.5 ELMy subset (ITER Physics Basis 1999). No IMAS DD equivalent. Suggest temporary.</t>
        </is>
      </c>
      <c r="L125" s="1" t="n"/>
      <c r="M125" s="1" t="n"/>
      <c r="N125" s="1" t="n"/>
      <c r="O125" s="1" t="n"/>
      <c r="P125" s="1" t="n"/>
      <c r="Q125">
        <f>IF($F125="","",SUBSTITUTE(SUBSTITUTE(SUBSTITUTE(SUBSTITUTE(SUBSTITUTE(SUBSTITUTE(SUBSTITUTE(SUBSTITUTE(SUBSTITUTE(SUBSTITUTE(SUBSTITUTE(LEFT($F125,IFERROR(FIND("&amp;",$F125),LEN($F125)+1)-1),"(0)",""),"(1)",""),"(2)",""),"(3)",""),"(4)",""),"(5)",""),"(6)",""),"(7)",""),"(8)",""),"(9)",""),"(:)",""))</f>
        <v/>
      </c>
    </row>
    <row r="126">
      <c r="A126" s="1" t="inlineStr">
        <is>
          <t>DB2P8</t>
        </is>
      </c>
      <c r="B126" s="1" t="n"/>
      <c r="C126" s="1">
        <f>IFERROR(IF(INDEX(DD[units],MATCH($Q126,DD[identifier],0))=0,"",INDEX(DD[units],MATCH($Q126,DD[identifier],0))),"")</f>
        <v/>
      </c>
      <c r="D126" s="1" t="n"/>
      <c r="E126" s="1">
        <f>IFERROR(INDEX(DD[data_type],MATCH(IF($O126=TRUE,$Q126&amp;"/value",$Q126),DD[identifier],0)),"")</f>
        <v/>
      </c>
      <c r="F126" s="1" t="n"/>
      <c r="G126" s="1" t="inlineStr">
        <is>
          <t>Standard dataset flag. Can only be non-zero for observations in DB.3v5. Value 1: ELMy observations in subset DB2.8 (JET Report JET P(98)17 / ITER Physics Basis Ch.2, NF 39 (1999) 2175). Value 0: all other.</t>
        </is>
      </c>
      <c r="H126" s="1">
        <f>IFERROR(INDEX(DD[description],MATCH($Q126,DD[identifier],0)),"")</f>
        <v/>
      </c>
      <c r="I126" s="1">
        <f>IFERROR(INDEX(DD[kind],MATCH(IF($O126,$Q126&amp;"/value",$Q126),DD[identifier],0)),"")</f>
        <v/>
      </c>
      <c r="J126" s="1" t="inlineStr">
        <is>
          <t>discard</t>
        </is>
      </c>
      <c r="K126" s="1" t="inlineStr">
        <is>
          <t>Dataset flag: DB2.8 ELMy subset (ITER Physics Basis 1999). No IMAS DD equivalent. Suggest temporary.</t>
        </is>
      </c>
      <c r="L126" s="1" t="n"/>
      <c r="M126" s="1" t="n"/>
      <c r="N126" s="1" t="n"/>
      <c r="O126" s="1" t="n"/>
      <c r="P126" s="1" t="n"/>
      <c r="Q126">
        <f>IF($F126="","",SUBSTITUTE(SUBSTITUTE(SUBSTITUTE(SUBSTITUTE(SUBSTITUTE(SUBSTITUTE(SUBSTITUTE(SUBSTITUTE(SUBSTITUTE(SUBSTITUTE(SUBSTITUTE(LEFT($F126,IFERROR(FIND("&amp;",$F126),LEN($F126)+1)-1),"(0)",""),"(1)",""),"(2)",""),"(3)",""),"(4)",""),"(5)",""),"(6)",""),"(7)",""),"(8)",""),"(9)",""),"(:)",""))</f>
        <v/>
      </c>
    </row>
    <row r="127">
      <c r="A127" s="1" t="inlineStr">
        <is>
          <t>DB3IS</t>
        </is>
      </c>
      <c r="B127" s="1" t="n"/>
      <c r="C127" s="1">
        <f>IFERROR(IF(INDEX(DD[units],MATCH($Q127,DD[identifier],0))=0,"",INDEX(DD[units],MATCH($Q127,DD[identifier],0))),"")</f>
        <v/>
      </c>
      <c r="D127" s="1" t="n"/>
      <c r="E127" s="1">
        <f>IFERROR(INDEX(DD[data_type],MATCH(IF($O127=TRUE,$Q127&amp;"/value",$Q127),DD[identifier],0)),"")</f>
        <v/>
      </c>
      <c r="F127" s="1" t="n"/>
      <c r="G127" s="1" t="inlineStr">
        <is>
          <t>Standard dataset flag. Can only be non-zero for observations in DB.3v5. Value 1: ELMy observations in subset DB3r(IS) (JET Report JET P(98)17 / ITER Physics Basis Ch.2, NF 39 (1999) 2175). Value 0: all other.</t>
        </is>
      </c>
      <c r="H127" s="1">
        <f>IFERROR(INDEX(DD[description],MATCH($Q127,DD[identifier],0)),"")</f>
        <v/>
      </c>
      <c r="I127" s="1">
        <f>IFERROR(INDEX(DD[kind],MATCH(IF($O127,$Q127&amp;"/value",$Q127),DD[identifier],0)),"")</f>
        <v/>
      </c>
      <c r="J127" s="1" t="inlineStr">
        <is>
          <t>discard</t>
        </is>
      </c>
      <c r="K127" s="1" t="inlineStr">
        <is>
          <t>Dataset flag: DB3r(IS) subset. No IMAS DD equivalent. Suggest temporary.</t>
        </is>
      </c>
      <c r="L127" s="1" t="n"/>
      <c r="M127" s="1" t="n"/>
      <c r="N127" s="1" t="n"/>
      <c r="O127" s="1" t="n"/>
      <c r="P127" s="1" t="n"/>
      <c r="Q127">
        <f>IF($F127="","",SUBSTITUTE(SUBSTITUTE(SUBSTITUTE(SUBSTITUTE(SUBSTITUTE(SUBSTITUTE(SUBSTITUTE(SUBSTITUTE(SUBSTITUTE(SUBSTITUTE(SUBSTITUTE(LEFT($F127,IFERROR(FIND("&amp;",$F127),LEN($F127)+1)-1),"(0)",""),"(1)",""),"(2)",""),"(3)",""),"(4)",""),"(5)",""),"(6)",""),"(7)",""),"(8)",""),"(9)",""),"(:)",""))</f>
        <v/>
      </c>
    </row>
    <row r="128">
      <c r="A128" s="1" t="inlineStr">
        <is>
          <t>DB3V5</t>
        </is>
      </c>
      <c r="B128" s="1" t="n"/>
      <c r="C128" s="1">
        <f>IFERROR(IF(INDEX(DD[units],MATCH($Q128,DD[identifier],0))=0,"",INDEX(DD[units],MATCH($Q128,DD[identifier],0))),"")</f>
        <v/>
      </c>
      <c r="D128" s="1" t="n"/>
      <c r="E128" s="1">
        <f>IFERROR(INDEX(DD[data_type],MATCH(IF($O128=TRUE,$Q128&amp;"/value",$Q128),DD[identifier],0)),"")</f>
        <v/>
      </c>
      <c r="F128" s="1" t="n"/>
      <c r="G128" s="1" t="inlineStr">
        <is>
          <t>Standard dataset flag. Can only be non-zero for observations in DB.3v5. Value 1: standard dataset selection for DB3v5 (JET Report JET P(98)17 / ITER Physics Basis Ch.2, NF 39 (1999) 2175). Value 0: all other.</t>
        </is>
      </c>
      <c r="H128" s="1">
        <f>IFERROR(INDEX(DD[description],MATCH($Q128,DD[identifier],0)),"")</f>
        <v/>
      </c>
      <c r="I128" s="1">
        <f>IFERROR(INDEX(DD[kind],MATCH(IF($O128,$Q128&amp;"/value",$Q128),DD[identifier],0)),"")</f>
        <v/>
      </c>
      <c r="J128" s="1" t="inlineStr">
        <is>
          <t>discard</t>
        </is>
      </c>
      <c r="K128" s="1" t="inlineStr">
        <is>
          <t>Dataset flag: DB3v5 standard selection. No IMAS DD equivalent. Suggest temporary.</t>
        </is>
      </c>
      <c r="L128" s="1" t="n"/>
      <c r="M128" s="1" t="n"/>
      <c r="N128" s="1" t="n"/>
      <c r="O128" s="1" t="n"/>
      <c r="P128" s="1" t="n"/>
      <c r="Q128">
        <f>IF($F128="","",SUBSTITUTE(SUBSTITUTE(SUBSTITUTE(SUBSTITUTE(SUBSTITUTE(SUBSTITUTE(SUBSTITUTE(SUBSTITUTE(SUBSTITUTE(SUBSTITUTE(SUBSTITUTE(LEFT($F128,IFERROR(FIND("&amp;",$F128),LEN($F128)+1)-1),"(0)",""),"(1)",""),"(2)",""),"(3)",""),"(4)",""),"(5)",""),"(6)",""),"(7)",""),"(8)",""),"(9)",""),"(:)",""))</f>
        <v/>
      </c>
    </row>
    <row r="129">
      <c r="A129" s="1" t="inlineStr">
        <is>
          <t>IAE2000N</t>
        </is>
      </c>
      <c r="B129" s="1" t="n"/>
      <c r="C129" s="1">
        <f>IFERROR(IF(INDEX(DD[units],MATCH($Q129,DD[identifier],0))=0,"",INDEX(DD[units],MATCH($Q129,DD[identifier],0))),"")</f>
        <v/>
      </c>
      <c r="D129" s="1" t="n"/>
      <c r="E129" s="1">
        <f>IFERROR(INDEX(DD[data_type],MATCH(IF($O129=TRUE,$Q129&amp;"/value",$Q129),DD[identifier],0)),"")</f>
        <v/>
      </c>
      <c r="F129" s="1" t="n"/>
      <c r="G129" s="1" t="inlineStr">
        <is>
          <t>Standard dataset flag. See SELDB3X for selection details. Value 1: small IAEA2000 standard dataset (Kardaun et al., Fusion Energy 2000, IAEA Vienna 2001). Value 0: all other.</t>
        </is>
      </c>
      <c r="H129" s="1">
        <f>IFERROR(INDEX(DD[description],MATCH($Q129,DD[identifier],0)),"")</f>
        <v/>
      </c>
      <c r="I129" s="1">
        <f>IFERROR(INDEX(DD[kind],MATCH(IF($O129,$Q129&amp;"/value",$Q129),DD[identifier],0)),"")</f>
        <v/>
      </c>
      <c r="J129" s="1" t="inlineStr">
        <is>
          <t>discard</t>
        </is>
      </c>
      <c r="K129" s="1" t="inlineStr">
        <is>
          <t>Dataset flag: small IAEA2000 standard set (Kardaun 2001). No IMAS DD equivalent. Suggest temporary.</t>
        </is>
      </c>
      <c r="L129" s="1" t="n"/>
      <c r="M129" s="1" t="n"/>
      <c r="N129" s="1" t="n"/>
      <c r="O129" s="1" t="n"/>
      <c r="P129" s="1" t="n"/>
      <c r="Q129">
        <f>IF($F129="","",SUBSTITUTE(SUBSTITUTE(SUBSTITUTE(SUBSTITUTE(SUBSTITUTE(SUBSTITUTE(SUBSTITUTE(SUBSTITUTE(SUBSTITUTE(SUBSTITUTE(SUBSTITUTE(LEFT($F129,IFERROR(FIND("&amp;",$F129),LEN($F129)+1)-1),"(0)",""),"(1)",""),"(2)",""),"(3)",""),"(4)",""),"(5)",""),"(6)",""),"(7)",""),"(8)",""),"(9)",""),"(:)",""))</f>
        <v/>
      </c>
    </row>
    <row r="130">
      <c r="A130" s="1" t="inlineStr">
        <is>
          <t>IAE2000X</t>
        </is>
      </c>
      <c r="B130" s="1" t="n"/>
      <c r="C130" s="1">
        <f>IFERROR(IF(INDEX(DD[units],MATCH($Q130,DD[identifier],0))=0,"",INDEX(DD[units],MATCH($Q130,DD[identifier],0))),"")</f>
        <v/>
      </c>
      <c r="D130" s="1" t="n"/>
      <c r="E130" s="1">
        <f>IFERROR(INDEX(DD[data_type],MATCH(IF($O130=TRUE,$Q130&amp;"/value",$Q130),DD[identifier],0)),"")</f>
        <v/>
      </c>
      <c r="F130" s="1" t="n"/>
      <c r="G130" s="1" t="inlineStr">
        <is>
          <t>Standard dataset flag. See SELDB3X for selection details. Value 1: large IAEA2000 standard dataset (Kardaun et al., Fusion Energy 2000, IAEA Vienna 2001). Value 0: all other.</t>
        </is>
      </c>
      <c r="H130" s="1">
        <f>IFERROR(INDEX(DD[description],MATCH($Q130,DD[identifier],0)),"")</f>
        <v/>
      </c>
      <c r="I130" s="1">
        <f>IFERROR(INDEX(DD[kind],MATCH(IF($O130,$Q130&amp;"/value",$Q130),DD[identifier],0)),"")</f>
        <v/>
      </c>
      <c r="J130" s="1" t="inlineStr">
        <is>
          <t>discard</t>
        </is>
      </c>
      <c r="K130" s="1" t="inlineStr">
        <is>
          <t>Dataset flag: large IAEA2000 standard set (Kardaun 2001). No IMAS DD equivalent. Suggest temporary.</t>
        </is>
      </c>
      <c r="L130" s="1" t="n"/>
      <c r="M130" s="1" t="n"/>
      <c r="N130" s="1" t="n"/>
      <c r="O130" s="1" t="n"/>
      <c r="P130" s="1" t="n"/>
      <c r="Q130">
        <f>IF($F130="","",SUBSTITUTE(SUBSTITUTE(SUBSTITUTE(SUBSTITUTE(SUBSTITUTE(SUBSTITUTE(SUBSTITUTE(SUBSTITUTE(SUBSTITUTE(SUBSTITUTE(SUBSTITUTE(LEFT($F130,IFERROR(FIND("&amp;",$F130),LEN($F130)+1)-1),"(0)",""),"(1)",""),"(2)",""),"(3)",""),"(4)",""),"(5)",""),"(6)",""),"(7)",""),"(8)",""),"(9)",""),"(:)",""))</f>
        <v/>
      </c>
    </row>
    <row r="131">
      <c r="A131" s="1" t="inlineStr">
        <is>
          <t>HMWS2003</t>
        </is>
      </c>
      <c r="B131" s="1" t="n"/>
      <c r="C131" s="1">
        <f>IFERROR(IF(INDEX(DD[units],MATCH($Q131,DD[identifier],0))=0,"",INDEX(DD[units],MATCH($Q131,DD[identifier],0))),"")</f>
        <v/>
      </c>
      <c r="D131" s="1" t="n"/>
      <c r="E131" s="1">
        <f>IFERROR(INDEX(DD[data_type],MATCH(IF($O131=TRUE,$Q131&amp;"/value",$Q131),DD[identifier],0)),"")</f>
        <v/>
      </c>
      <c r="F131" s="1" t="n"/>
      <c r="G131" s="1" t="inlineStr">
        <is>
          <t>Standard dataset flag. See SELDB3X for selection details. Value 1: deuterium-only standard dataset (Kardaun et al., H-mode Workshop San Diego 2003). Value 0: all other.</t>
        </is>
      </c>
      <c r="H131" s="1">
        <f>IFERROR(INDEX(DD[description],MATCH($Q131,DD[identifier],0)),"")</f>
        <v/>
      </c>
      <c r="I131" s="1">
        <f>IFERROR(INDEX(DD[kind],MATCH(IF($O131,$Q131&amp;"/value",$Q131),DD[identifier],0)),"")</f>
        <v/>
      </c>
      <c r="J131" s="1" t="inlineStr">
        <is>
          <t>discard</t>
        </is>
      </c>
      <c r="K131" s="1" t="inlineStr">
        <is>
          <t>Dataset flag: H-mode Workshop 2003 deuterium-only subset. No IMAS DD equivalent. Suggest temporary.</t>
        </is>
      </c>
      <c r="L131" s="1" t="n"/>
      <c r="M131" s="1" t="n"/>
      <c r="N131" s="1" t="n"/>
      <c r="O131" s="1" t="n"/>
      <c r="P131" s="1" t="n"/>
      <c r="Q131">
        <f>IF($F131="","",SUBSTITUTE(SUBSTITUTE(SUBSTITUTE(SUBSTITUTE(SUBSTITUTE(SUBSTITUTE(SUBSTITUTE(SUBSTITUTE(SUBSTITUTE(SUBSTITUTE(SUBSTITUTE(LEFT($F131,IFERROR(FIND("&amp;",$F131),LEN($F131)+1)-1),"(0)",""),"(1)",""),"(2)",""),"(3)",""),"(4)",""),"(5)",""),"(6)",""),"(7)",""),"(8)",""),"(9)",""),"(:)",""))</f>
        <v/>
      </c>
    </row>
    <row r="132">
      <c r="A132" s="1" t="inlineStr">
        <is>
          <t>IAE2004S</t>
        </is>
      </c>
      <c r="B132" s="1" t="n"/>
      <c r="C132" s="1">
        <f>IFERROR(IF(INDEX(DD[units],MATCH($Q132,DD[identifier],0))=0,"",INDEX(DD[units],MATCH($Q132,DD[identifier],0))),"")</f>
        <v/>
      </c>
      <c r="D132" s="1" t="n"/>
      <c r="E132" s="1">
        <f>IFERROR(INDEX(DD[data_type],MATCH(IF($O132=TRUE,$Q132&amp;"/value",$Q132),DD[identifier],0)),"")</f>
        <v/>
      </c>
      <c r="F132" s="1" t="n"/>
      <c r="G132" s="1" t="inlineStr">
        <is>
          <t>Standard dataset flag. See SELDB3X for selection details. Value 1: IAEA2004 standard dataset (Cordey et al., Fusion Energy 2004, IAEA Vienna 2004). Value 0: all other.</t>
        </is>
      </c>
      <c r="H132" s="1">
        <f>IFERROR(INDEX(DD[description],MATCH($Q132,DD[identifier],0)),"")</f>
        <v/>
      </c>
      <c r="I132" s="1">
        <f>IFERROR(INDEX(DD[kind],MATCH(IF($O132,$Q132&amp;"/value",$Q132),DD[identifier],0)),"")</f>
        <v/>
      </c>
      <c r="J132" s="1" t="inlineStr">
        <is>
          <t>discard</t>
        </is>
      </c>
      <c r="K132" s="1" t="inlineStr">
        <is>
          <t>Dataset flag: IAEA2004 standard set (Cordey 2004). No IMAS DD equivalent. Suggest temporary.</t>
        </is>
      </c>
      <c r="L132" s="1" t="n"/>
      <c r="M132" s="1" t="n"/>
      <c r="N132" s="1" t="n"/>
      <c r="O132" s="1" t="n"/>
      <c r="P132" s="1" t="n"/>
      <c r="Q132">
        <f>IF($F132="","",SUBSTITUTE(SUBSTITUTE(SUBSTITUTE(SUBSTITUTE(SUBSTITUTE(SUBSTITUTE(SUBSTITUTE(SUBSTITUTE(SUBSTITUTE(SUBSTITUTE(SUBSTITUTE(LEFT($F132,IFERROR(FIND("&amp;",$F132),LEN($F132)+1)-1),"(0)",""),"(1)",""),"(2)",""),"(3)",""),"(4)",""),"(5)",""),"(6)",""),"(7)",""),"(8)",""),"(9)",""),"(:)",""))</f>
        <v/>
      </c>
    </row>
    <row r="133">
      <c r="A133" s="1" t="inlineStr">
        <is>
          <t>IAE2004I</t>
        </is>
      </c>
      <c r="B133" s="1" t="n"/>
      <c r="C133" s="1">
        <f>IFERROR(IF(INDEX(DD[units],MATCH($Q133,DD[identifier],0))=0,"",INDEX(DD[units],MATCH($Q133,DD[identifier],0))),"")</f>
        <v/>
      </c>
      <c r="D133" s="1" t="n"/>
      <c r="E133" s="1">
        <f>IFERROR(INDEX(DD[data_type],MATCH(IF($O133=TRUE,$Q133&amp;"/value",$Q133),DD[identifier],0)),"")</f>
        <v/>
      </c>
      <c r="F133" s="1" t="n"/>
      <c r="G133" s="1" t="inlineStr">
        <is>
          <t>Standard dataset flag. See SELDB3X for selection details. Value 1: ITER-like standard dataset (Cordey et al., Fusion Energy 2004, IAEA Vienna 2004). Value 0: all other.</t>
        </is>
      </c>
      <c r="H133" s="1">
        <f>IFERROR(INDEX(DD[description],MATCH($Q133,DD[identifier],0)),"")</f>
        <v/>
      </c>
      <c r="I133" s="1">
        <f>IFERROR(INDEX(DD[kind],MATCH(IF($O133,$Q133&amp;"/value",$Q133),DD[identifier],0)),"")</f>
        <v/>
      </c>
      <c r="J133" s="1" t="inlineStr">
        <is>
          <t>discard</t>
        </is>
      </c>
      <c r="K133" s="1" t="inlineStr">
        <is>
          <t>Dataset flag: IAEA2004 ITER-like subset. No IMAS DD equivalent. Suggest temporary.</t>
        </is>
      </c>
      <c r="L133" s="1" t="n"/>
      <c r="M133" s="1" t="n"/>
      <c r="N133" s="1" t="n"/>
      <c r="O133" s="1" t="n"/>
      <c r="P133" s="1" t="n"/>
      <c r="Q133">
        <f>IF($F133="","",SUBSTITUTE(SUBSTITUTE(SUBSTITUTE(SUBSTITUTE(SUBSTITUTE(SUBSTITUTE(SUBSTITUTE(SUBSTITUTE(SUBSTITUTE(SUBSTITUTE(SUBSTITUTE(LEFT($F133,IFERROR(FIND("&amp;",$F133),LEN($F133)+1)-1),"(0)",""),"(1)",""),"(2)",""),"(3)",""),"(4)",""),"(5)",""),"(6)",""),"(7)",""),"(8)",""),"(9)",""),"(:)",""))</f>
        <v/>
      </c>
    </row>
    <row r="134">
      <c r="A134" s="1" t="inlineStr">
        <is>
          <t>DB3DONLY</t>
        </is>
      </c>
      <c r="B134" s="1" t="n"/>
      <c r="C134" s="1">
        <f>IFERROR(IF(INDEX(DD[units],MATCH($Q134,DD[identifier],0))=0,"",INDEX(DD[units],MATCH($Q134,DD[identifier],0))),"")</f>
        <v/>
      </c>
      <c r="D134" s="1" t="n"/>
      <c r="E134" s="1">
        <f>IFERROR(INDEX(DD[data_type],MATCH(IF($O134=TRUE,$Q134&amp;"/value",$Q134),DD[identifier],0)),"")</f>
        <v/>
      </c>
      <c r="F134" s="1" t="n"/>
      <c r="G134" s="1" t="inlineStr">
        <is>
          <t>Standard dataset flag. See SELDB3X for selection details. Value 1: deuterium-only standard dataset (McDonald et al., Nuclear Fusion). Value 0: all other.</t>
        </is>
      </c>
      <c r="H134" s="1">
        <f>IFERROR(INDEX(DD[description],MATCH($Q134,DD[identifier],0)),"")</f>
        <v/>
      </c>
      <c r="I134" s="1">
        <f>IFERROR(INDEX(DD[kind],MATCH(IF($O134,$Q134&amp;"/value",$Q134),DD[identifier],0)),"")</f>
        <v/>
      </c>
      <c r="J134" s="1" t="inlineStr">
        <is>
          <t>discard</t>
        </is>
      </c>
      <c r="K134" s="1" t="inlineStr">
        <is>
          <t>Dataset flag: deuterium-only subset (McDonald et al.). No IMAS DD equivalent. Suggest temporary.</t>
        </is>
      </c>
      <c r="L134" s="1" t="n"/>
      <c r="M134" s="1" t="n"/>
      <c r="N134" s="1" t="n"/>
      <c r="O134" s="1" t="n"/>
      <c r="P134" s="1" t="n"/>
      <c r="Q134">
        <f>IF($F134="","",SUBSTITUTE(SUBSTITUTE(SUBSTITUTE(SUBSTITUTE(SUBSTITUTE(SUBSTITUTE(SUBSTITUTE(SUBSTITUTE(SUBSTITUTE(SUBSTITUTE(SUBSTITUTE(LEFT($F134,IFERROR(FIND("&amp;",$F134),LEN($F134)+1)-1),"(0)",""),"(1)",""),"(2)",""),"(3)",""),"(4)",""),"(5)",""),"(6)",""),"(7)",""),"(8)",""),"(9)",""),"(:)",""))</f>
        <v/>
      </c>
    </row>
    <row r="135">
      <c r="A135" s="1" t="inlineStr">
        <is>
          <t>HMWS2005</t>
        </is>
      </c>
      <c r="B135" s="1" t="n"/>
      <c r="C135" s="1">
        <f>IFERROR(IF(INDEX(DD[units],MATCH($Q135,DD[identifier],0))=0,"",INDEX(DD[units],MATCH($Q135,DD[identifier],0))),"")</f>
        <v/>
      </c>
      <c r="D135" s="1" t="n"/>
      <c r="E135" s="1">
        <f>IFERROR(INDEX(DD[data_type],MATCH(IF($O135=TRUE,$Q135&amp;"/value",$Q135),DD[identifier],0)),"")</f>
        <v/>
      </c>
      <c r="F135" s="1" t="n"/>
      <c r="G13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35" s="1">
        <f>IFERROR(INDEX(DD[description],MATCH($Q135,DD[identifier],0)),"")</f>
        <v/>
      </c>
      <c r="I135" s="1">
        <f>IFERROR(INDEX(DD[kind],MATCH(IF($O135,$Q135&amp;"/value",$Q135),DD[identifier],0)),"")</f>
        <v/>
      </c>
      <c r="J135" s="1" t="inlineStr">
        <is>
          <t>discard</t>
        </is>
      </c>
      <c r="K135" s="1" t="inlineStr">
        <is>
          <t>Dataset flag: H-mode Workshop 2005 subset (Kaye et al.). No IMAS DD equivalent. Suggest temporary.</t>
        </is>
      </c>
      <c r="L135" s="1" t="n"/>
      <c r="M135" s="1" t="n"/>
      <c r="N135" s="1" t="n"/>
      <c r="O135" s="1" t="n"/>
      <c r="P135" s="1" t="n"/>
      <c r="Q135">
        <f>IF($F135="","",SUBSTITUTE(SUBSTITUTE(SUBSTITUTE(SUBSTITUTE(SUBSTITUTE(SUBSTITUTE(SUBSTITUTE(SUBSTITUTE(SUBSTITUTE(SUBSTITUTE(SUBSTITUTE(LEFT($F135,IFERROR(FIND("&amp;",$F135),LEN($F135)+1)-1),"(0)",""),"(1)",""),"(2)",""),"(3)",""),"(4)",""),"(5)",""),"(6)",""),"(7)",""),"(8)",""),"(9)",""),"(:)",""))</f>
        <v/>
      </c>
    </row>
    <row r="136">
      <c r="A136" s="1" t="inlineStr">
        <is>
          <t>OJK2006</t>
        </is>
      </c>
      <c r="B136" s="1" t="n"/>
      <c r="C136" s="1">
        <f>IFERROR(IF(INDEX(DD[units],MATCH($Q136,DD[identifier],0))=0,"",INDEX(DD[units],MATCH($Q136,DD[identifier],0))),"")</f>
        <v/>
      </c>
      <c r="D136" s="1" t="n"/>
      <c r="E136" s="1">
        <f>IFERROR(INDEX(DD[data_type],MATCH(IF($O136=TRUE,$Q136&amp;"/value",$Q136),DD[identifier],0)),"")</f>
        <v/>
      </c>
      <c r="F136" s="1" t="n"/>
      <c r="G136" s="1" t="inlineStr">
        <is>
          <t>Standard dataset flag. Value 1: standard dataset as defined in Kardaun et al. (2006). Value 0: all other observations.</t>
        </is>
      </c>
      <c r="H136" s="1">
        <f>IFERROR(INDEX(DD[description],MATCH($Q136,DD[identifier],0)),"")</f>
        <v/>
      </c>
      <c r="I136" s="1">
        <f>IFERROR(INDEX(DD[kind],MATCH(IF($O136,$Q136&amp;"/value",$Q136),DD[identifier],0)),"")</f>
        <v/>
      </c>
      <c r="J136" s="1" t="inlineStr">
        <is>
          <t>discard</t>
        </is>
      </c>
      <c r="K136" s="1" t="inlineStr">
        <is>
          <t>Dataset flag: Kardaun et al. 2006 subset. No IMAS DD equivalent. Suggest temporary.</t>
        </is>
      </c>
      <c r="L136" s="1" t="n"/>
      <c r="M136" s="1" t="n"/>
      <c r="N136" s="1" t="n"/>
      <c r="O136" s="1" t="n"/>
      <c r="P136" s="1" t="n"/>
      <c r="Q136">
        <f>IF($F136="","",SUBSTITUTE(SUBSTITUTE(SUBSTITUTE(SUBSTITUTE(SUBSTITUTE(SUBSTITUTE(SUBSTITUTE(SUBSTITUTE(SUBSTITUTE(SUBSTITUTE(SUBSTITUTE(LEFT($F136,IFERROR(FIND("&amp;",$F136),LEN($F136)+1)-1),"(0)",""),"(1)",""),"(2)",""),"(3)",""),"(4)",""),"(5)",""),"(6)",""),"(7)",""),"(8)",""),"(9)",""),"(:)",""))</f>
        <v/>
      </c>
    </row>
    <row r="137">
      <c r="A137" s="1" t="inlineStr">
        <is>
          <t>SELDB3</t>
        </is>
      </c>
      <c r="B137" s="1" t="n"/>
      <c r="C137" s="1">
        <f>IFERROR(IF(INDEX(DD[units],MATCH($Q137,DD[identifier],0))=0,"",INDEX(DD[units],MATCH($Q137,DD[identifier],0))),"")</f>
        <v/>
      </c>
      <c r="D137" s="1" t="n"/>
      <c r="E137" s="1">
        <f>IFERROR(INDEX(DD[data_type],MATCH(IF($O137=TRUE,$Q137&amp;"/value",$Q137),DD[identifier],0)),"")</f>
        <v/>
      </c>
      <c r="F137" s="1" t="n"/>
      <c r="G13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37" s="1">
        <f>IFERROR(INDEX(DD[description],MATCH($Q137,DD[identifier],0)),"")</f>
        <v/>
      </c>
      <c r="I137" s="1">
        <f>IFERROR(INDEX(DD[kind],MATCH(IF($O137,$Q137&amp;"/value",$Q137),DD[identifier],0)),"")</f>
        <v/>
      </c>
      <c r="J137" s="1" t="inlineStr">
        <is>
          <t>discard</t>
        </is>
      </c>
      <c r="K137" s="1" t="inlineStr">
        <is>
          <t>Dataset selection flag for DB.3 standard set. No IMAS DD equivalent. Suggest temporary. (Description truncated; full logic in DB4v5 PDF entry 179.)</t>
        </is>
      </c>
      <c r="L137" s="1" t="n"/>
      <c r="M137" s="1" t="n"/>
      <c r="N137" s="1" t="n"/>
      <c r="O137" s="1" t="n"/>
      <c r="P137" s="1" t="n"/>
      <c r="Q137">
        <f>IF($F137="","",SUBSTITUTE(SUBSTITUTE(SUBSTITUTE(SUBSTITUTE(SUBSTITUTE(SUBSTITUTE(SUBSTITUTE(SUBSTITUTE(SUBSTITUTE(SUBSTITUTE(SUBSTITUTE(LEFT($F137,IFERROR(FIND("&amp;",$F137),LEN($F137)+1)-1),"(0)",""),"(1)",""),"(2)",""),"(3)",""),"(4)",""),"(5)",""),"(6)",""),"(7)",""),"(8)",""),"(9)",""),"(:)",""))</f>
        <v/>
      </c>
    </row>
    <row r="138">
      <c r="A138" s="1" t="inlineStr">
        <is>
          <t>SELDB3X</t>
        </is>
      </c>
      <c r="B138" s="1" t="n"/>
      <c r="C138" s="1">
        <f>IFERROR(IF(INDEX(DD[units],MATCH($Q138,DD[identifier],0))=0,"",INDEX(DD[units],MATCH($Q138,DD[identifier],0))),"")</f>
        <v/>
      </c>
      <c r="D138" s="1" t="n"/>
      <c r="E138" s="1">
        <f>IFERROR(INDEX(DD[data_type],MATCH(IF($O138=TRUE,$Q138&amp;"/value",$Q138),DD[identifier],0)),"")</f>
        <v/>
      </c>
      <c r="F138" s="1" t="n"/>
      <c r="G13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38" s="1">
        <f>IFERROR(INDEX(DD[description],MATCH($Q138,DD[identifier],0)),"")</f>
        <v/>
      </c>
      <c r="I138" s="1">
        <f>IFERROR(INDEX(DD[kind],MATCH(IF($O138,$Q138&amp;"/value",$Q138),DD[identifier],0)),"")</f>
        <v/>
      </c>
      <c r="J138" s="1" t="inlineStr">
        <is>
          <t>discard</t>
        </is>
      </c>
      <c r="K138" s="1" t="inlineStr">
        <is>
          <t>Dataset extra-selection flag for DB.3. No IMAS DD equivalent. Suggest temporary. (Description truncated; full logic in DB4v5 PDF entry 180.)</t>
        </is>
      </c>
      <c r="L138" s="1" t="n"/>
      <c r="M138" s="1" t="n"/>
      <c r="N138" s="1" t="n"/>
      <c r="O138" s="1" t="n"/>
      <c r="P138" s="1" t="n"/>
      <c r="Q138">
        <f>IF($F138="","",SUBSTITUTE(SUBSTITUTE(SUBSTITUTE(SUBSTITUTE(SUBSTITUTE(SUBSTITUTE(SUBSTITUTE(SUBSTITUTE(SUBSTITUTE(SUBSTITUTE(SUBSTITUTE(LEFT($F138,IFERROR(FIND("&amp;",$F138),LEN($F138)+1)-1),"(0)",""),"(1)",""),"(2)",""),"(3)",""),"(4)",""),"(5)",""),"(6)",""),"(7)",""),"(8)",""),"(9)",""),"(:)",""))</f>
        <v/>
      </c>
    </row>
    <row r="139">
      <c r="A139" s="1" t="inlineStr">
        <is>
          <t>STD3</t>
        </is>
      </c>
      <c r="B139" s="1" t="n"/>
      <c r="C139" s="1">
        <f>IFERROR(IF(INDEX(DD[units],MATCH($Q139,DD[identifier],0))=0,"",INDEX(DD[units],MATCH($Q139,DD[identifier],0))),"")</f>
        <v/>
      </c>
      <c r="D139" s="1" t="n"/>
      <c r="E139" s="1">
        <f>IFERROR(INDEX(DD[data_type],MATCH(IF($O139=TRUE,$Q139&amp;"/value",$Q139),DD[identifier],0)),"")</f>
        <v/>
      </c>
      <c r="F139" s="1" t="n"/>
      <c r="G139" s="1" t="inlineStr">
        <is>
          <t>Standard dataset flag for DB3. Value 1: standard selection for DB3 as defined in [ITER Physics Basis, Nucl. Fusion 39 (1999) 2175]. Value 0: all other observations.</t>
        </is>
      </c>
      <c r="H139" s="1">
        <f>IFERROR(INDEX(DD[description],MATCH($Q139,DD[identifier],0)),"")</f>
        <v/>
      </c>
      <c r="I139" s="1">
        <f>IFERROR(INDEX(DD[kind],MATCH(IF($O139,$Q139&amp;"/value",$Q139),DD[identifier],0)),"")</f>
        <v/>
      </c>
      <c r="J139" s="1" t="inlineStr">
        <is>
          <t>discard</t>
        </is>
      </c>
      <c r="K139" s="1" t="inlineStr">
        <is>
          <t>Standard dataset flag for DB3 (Boolean). No IMAS DD physics equivalent — database metadata flag only. Suggest discard; retain in crosswalk for completeness if downstream scripts need it.</t>
        </is>
      </c>
      <c r="L139" s="1" t="inlineStr">
        <is>
          <t>identity</t>
        </is>
      </c>
      <c r="M139" s="1" t="n"/>
      <c r="N139" s="1" t="n"/>
      <c r="O139" s="1" t="n"/>
      <c r="P139" s="1" t="n"/>
      <c r="Q139">
        <f>IF($F139="","",SUBSTITUTE(SUBSTITUTE(SUBSTITUTE(SUBSTITUTE(SUBSTITUTE(SUBSTITUTE(SUBSTITUTE(SUBSTITUTE(SUBSTITUTE(SUBSTITUTE(SUBSTITUTE(LEFT($F139,IFERROR(FIND("&amp;",$F139),LEN($F139)+1)-1),"(0)",""),"(1)",""),"(2)",""),"(3)",""),"(4)",""),"(5)",""),"(6)",""),"(7)",""),"(8)",""),"(9)",""),"(:)",""))</f>
        <v/>
      </c>
    </row>
    <row r="140">
      <c r="A140" s="1" t="inlineStr">
        <is>
          <t>SELDB4</t>
        </is>
      </c>
      <c r="B140" s="1" t="n"/>
      <c r="C140" s="1">
        <f>IFERROR(IF(INDEX(DD[units],MATCH($Q140,DD[identifier],0))=0,"",INDEX(DD[units],MATCH($Q140,DD[identifier],0))),"")</f>
        <v/>
      </c>
      <c r="D140" s="1" t="n"/>
      <c r="E140" s="1">
        <f>IFERROR(INDEX(DD[data_type],MATCH(IF($O140=TRUE,$Q140&amp;"/value",$Q140),DD[identifier],0)),"")</f>
        <v/>
      </c>
      <c r="F140" s="1" t="n"/>
      <c r="G140" s="1" t="inlineStr">
        <is>
          <t>Flagging variable for new standard selection. SELDB4 = sum a(IV.n) x 10^(n-1), n=1-10. IV.1 Hybrid H-mode criterion: a(IV.1) = 1 if HYBRID = YES, HYBRID or IH.</t>
        </is>
      </c>
      <c r="H140" s="1">
        <f>IFERROR(INDEX(DD[description],MATCH($Q140,DD[identifier],0)),"")</f>
        <v/>
      </c>
      <c r="I140" s="1">
        <f>IFERROR(INDEX(DD[kind],MATCH(IF($O140,$Q140&amp;"/value",$Q140),DD[identifier],0)),"")</f>
        <v/>
      </c>
      <c r="J140" s="1" t="inlineStr">
        <is>
          <t>discard</t>
        </is>
      </c>
      <c r="K140" s="1" t="inlineStr">
        <is>
          <t>Dataset selection flag for DB.4 standard set (hybrid H-mode criterion). No IMAS DD equivalent. Suggest temporary.</t>
        </is>
      </c>
      <c r="L140" s="1" t="n"/>
      <c r="M140" s="1" t="n"/>
      <c r="N140" s="1" t="n"/>
      <c r="O140" s="1" t="n"/>
      <c r="P140" s="1" t="n"/>
      <c r="Q140">
        <f>IF($F140="","",SUBSTITUTE(SUBSTITUTE(SUBSTITUTE(SUBSTITUTE(SUBSTITUTE(SUBSTITUTE(SUBSTITUTE(SUBSTITUTE(SUBSTITUTE(SUBSTITUTE(SUBSTITUTE(LEFT($F140,IFERROR(FIND("&amp;",$F140),LEN($F140)+1)-1),"(0)",""),"(1)",""),"(2)",""),"(3)",""),"(4)",""),"(5)",""),"(6)",""),"(7)",""),"(8)",""),"(9)",""),"(:)",""))</f>
        <v/>
      </c>
    </row>
    <row r="141">
      <c r="A141" s="1" t="inlineStr">
        <is>
          <t>STDDB4V5</t>
        </is>
      </c>
      <c r="B141" s="1" t="n"/>
      <c r="C141" s="1">
        <f>IFERROR(IF(INDEX(DD[units],MATCH($Q141,DD[identifier],0))=0,"",INDEX(DD[units],MATCH($Q141,DD[identifier],0))),"")</f>
        <v/>
      </c>
      <c r="D141" s="1" t="n"/>
      <c r="E141" s="1">
        <f>IFERROR(INDEX(DD[data_type],MATCH(IF($O141=TRUE,$Q141&amp;"/value",$Q141),DD[identifier],0)),"")</f>
        <v/>
      </c>
      <c r="F141" s="1" t="n"/>
      <c r="G141" s="1" t="inlineStr">
        <is>
          <t>Standard dataset flag for DB4v5. Value 1: standard selection for DB4v5. Value 0: all other observations. Note: can only be non-zero for observations in DB4v5.</t>
        </is>
      </c>
      <c r="H141" s="1">
        <f>IFERROR(INDEX(DD[description],MATCH($Q141,DD[identifier],0)),"")</f>
        <v/>
      </c>
      <c r="I141" s="1">
        <f>IFERROR(INDEX(DD[kind],MATCH(IF($O141,$Q141&amp;"/value",$Q141),DD[identifier],0)),"")</f>
        <v/>
      </c>
      <c r="J141" s="1" t="inlineStr">
        <is>
          <t>discard</t>
        </is>
      </c>
      <c r="K141" s="1" t="inlineStr">
        <is>
          <t>Standard dataset flag for DB4v5 (Boolean). No IMAS DD physics equivalent — database metadata flag only. Suggest discard; retain in crosswalk for completeness if downstream scripts need it.</t>
        </is>
      </c>
      <c r="L141" s="1" t="inlineStr">
        <is>
          <t>identity</t>
        </is>
      </c>
      <c r="M141" s="1" t="n"/>
      <c r="N141" s="1" t="n"/>
      <c r="O141" s="1" t="n"/>
      <c r="P141" s="1" t="n"/>
      <c r="Q141">
        <f>IF($F141="","",SUBSTITUTE(SUBSTITUTE(SUBSTITUTE(SUBSTITUTE(SUBSTITUTE(SUBSTITUTE(SUBSTITUTE(SUBSTITUTE(SUBSTITUTE(SUBSTITUTE(SUBSTITUTE(LEFT($F141,IFERROR(FIND("&amp;",$F141),LEN($F141)+1)-1),"(0)",""),"(1)",""),"(2)",""),"(3)",""),"(4)",""),"(5)",""),"(6)",""),"(7)",""),"(8)",""),"(9)",""),"(:)",""))</f>
        <v/>
      </c>
    </row>
    <row r="142">
      <c r="A142" s="1" t="inlineStr">
        <is>
          <t>HYBRID</t>
        </is>
      </c>
      <c r="B142" s="1" t="n"/>
      <c r="C142" s="1">
        <f>IFERROR(IF(INDEX(DD[units],MATCH($Q142,DD[identifier],0))=0,"",INDEX(DD[units],MATCH($Q142,DD[identifier],0))),"")</f>
        <v/>
      </c>
      <c r="D142" s="1" t="n"/>
      <c r="E142" s="1">
        <f>IFERROR(INDEX(DD[data_type],MATCH(IF($O142=TRUE,$Q142&amp;"/value",$Q142),DD[identifier],0)),"")</f>
        <v/>
      </c>
      <c r="F142" s="1" t="n"/>
      <c r="G142" s="1" t="inlineStr">
        <is>
          <t>Hybrid discharge indicator . Possible values are: NO Not a Hybrid discharge YES Hybrid discharge IH Improved H-mode (AUG) HYBRID Hybrid H-mode (DIII-D) UNKNOWNNot checked for HYBRID properties</t>
        </is>
      </c>
      <c r="H142" s="1">
        <f>IFERROR(INDEX(DD[description],MATCH($Q142,DD[identifier],0)),"")</f>
        <v/>
      </c>
      <c r="I142" s="1">
        <f>IFERROR(INDEX(DD[kind],MATCH(IF($O142,$Q142&amp;"/value",$Q142),DD[identifier],0)),"")</f>
        <v/>
      </c>
      <c r="J142" s="1" t="n"/>
      <c r="K142" s="1" t="inlineStr">
        <is>
          <t>Hybrid/Improved H-mode discharge indicator string. No dedicated summary flag field in DD. Suggest temporary.</t>
        </is>
      </c>
      <c r="L142" s="1" t="n"/>
      <c r="M142" s="1" t="n"/>
      <c r="N142" s="1" t="n"/>
      <c r="O142" s="1" t="n"/>
      <c r="P142" s="1" t="n"/>
      <c r="Q142">
        <f>IF($F142="","",SUBSTITUTE(SUBSTITUTE(SUBSTITUTE(SUBSTITUTE(SUBSTITUTE(SUBSTITUTE(SUBSTITUTE(SUBSTITUTE(SUBSTITUTE(SUBSTITUTE(SUBSTITUTE(LEFT($F142,IFERROR(FIND("&amp;",$F142),LEN($F142)+1)-1),"(0)",""),"(1)",""),"(2)",""),"(3)",""),"(4)",""),"(5)",""),"(6)",""),"(7)",""),"(8)",""),"(9)",""),"(:)",""))</f>
        <v/>
      </c>
    </row>
    <row r="143">
      <c r="A143" s="1" t="inlineStr">
        <is>
          <t>ITB</t>
        </is>
      </c>
      <c r="B143" s="1" t="n"/>
      <c r="C143" s="1">
        <f>IFERROR(IF(INDEX(DD[units],MATCH($Q143,DD[identifier],0))=0,"",INDEX(DD[units],MATCH($Q143,DD[identifier],0))),"")</f>
        <v/>
      </c>
      <c r="D143" s="1" t="n"/>
      <c r="E143" s="1">
        <f>IFERROR(INDEX(DD[data_type],MATCH(IF($O143=TRUE,$Q143&amp;"/value",$Q143),DD[identifier],0)),"")</f>
        <v/>
      </c>
      <c r="F143" s="1" t="n"/>
      <c r="G143" s="1" t="inlineStr">
        <is>
          <t>Internal Transport Barrier indicator. Possible values are: NOITB No ITB's - (no data) PREITB Before ITB onset - (no data) ITB ITB present - (no data) UNKNOWNNot checked for ITB</t>
        </is>
      </c>
      <c r="H143" s="1">
        <f>IFERROR(INDEX(DD[description],MATCH($Q143,DD[identifier],0)),"")</f>
        <v/>
      </c>
      <c r="I143" s="1">
        <f>IFERROR(INDEX(DD[kind],MATCH(IF($O143,$Q143&amp;"/value",$Q143),DD[identifier],0)),"")</f>
        <v/>
      </c>
      <c r="J143" s="1" t="n"/>
      <c r="K143" s="1" t="inlineStr">
        <is>
          <t>Internal Transport Barrier presence indicator. summary/local/itb* nodes exist for profile quantities but no Boolean ITB-presence flag. Suggest temporary.</t>
        </is>
      </c>
      <c r="L143" s="1" t="n"/>
      <c r="M143" s="1" t="n"/>
      <c r="N143" s="1" t="n"/>
      <c r="O143" s="1" t="n"/>
      <c r="P143" s="1" t="n"/>
      <c r="Q143">
        <f>IF($F143="","",SUBSTITUTE(SUBSTITUTE(SUBSTITUTE(SUBSTITUTE(SUBSTITUTE(SUBSTITUTE(SUBSTITUTE(SUBSTITUTE(SUBSTITUTE(SUBSTITUTE(SUBSTITUTE(LEFT($F143,IFERROR(FIND("&amp;",$F143),LEN($F143)+1)-1),"(0)",""),"(1)",""),"(2)",""),"(3)",""),"(4)",""),"(5)",""),"(6)",""),"(7)",""),"(8)",""),"(9)",""),"(:)",""))</f>
        <v/>
      </c>
    </row>
    <row r="144">
      <c r="A144" s="1" t="inlineStr">
        <is>
          <t>ITBTYPE</t>
        </is>
      </c>
      <c r="B144" s="1" t="n"/>
      <c r="C144" s="1">
        <f>IFERROR(IF(INDEX(DD[units],MATCH($Q144,DD[identifier],0))=0,"",INDEX(DD[units],MATCH($Q144,DD[identifier],0))),"")</f>
        <v/>
      </c>
      <c r="D144" s="1" t="n"/>
      <c r="E144" s="1">
        <f>IFERROR(INDEX(DD[data_type],MATCH(IF($O144=TRUE,$Q144&amp;"/value",$Q144),DD[identifier],0)),"")</f>
        <v/>
      </c>
      <c r="F144" s="1" t="n"/>
      <c r="G144" s="1" t="inlineStr">
        <is>
          <t>Type of Internal Transport Barrier. Possible values are: NONE No ITB - (no data) TI Ti ITB - (no data) TE Te ITB - (no data) NE ne ITB - (no data) TITENEITB's in Te, Ti and ne - (no data) NA Not applicable</t>
        </is>
      </c>
      <c r="H144" s="1">
        <f>IFERROR(INDEX(DD[description],MATCH($Q144,DD[identifier],0)),"")</f>
        <v/>
      </c>
      <c r="I144" s="1">
        <f>IFERROR(INDEX(DD[kind],MATCH(IF($O144,$Q144&amp;"/value",$Q144),DD[identifier],0)),"")</f>
        <v/>
      </c>
      <c r="J144" s="1" t="n"/>
      <c r="K144" s="1" t="inlineStr">
        <is>
          <t>ITB type string (Ti/Te/ne/combined). No DD field. Suggest temporary.</t>
        </is>
      </c>
      <c r="L144" s="1" t="n"/>
      <c r="M144" s="1" t="n"/>
      <c r="N144" s="1" t="n"/>
      <c r="O144" s="1" t="n"/>
      <c r="P144" s="1" t="n"/>
      <c r="Q144">
        <f>IF($F144="","",SUBSTITUTE(SUBSTITUTE(SUBSTITUTE(SUBSTITUTE(SUBSTITUTE(SUBSTITUTE(SUBSTITUTE(SUBSTITUTE(SUBSTITUTE(SUBSTITUTE(SUBSTITUTE(LEFT($F144,IFERROR(FIND("&amp;",$F144),LEN($F144)+1)-1),"(0)",""),"(1)",""),"(2)",""),"(3)",""),"(4)",""),"(5)",""),"(6)",""),"(7)",""),"(8)",""),"(9)",""),"(:)",""))</f>
        <v/>
      </c>
    </row>
    <row r="145">
      <c r="A145" s="1" t="inlineStr">
        <is>
          <t>ELMMAX</t>
        </is>
      </c>
      <c r="B145" s="1" t="n"/>
      <c r="C145" s="1">
        <f>IFERROR(IF(INDEX(DD[units],MATCH($Q145,DD[identifier],0))=0,"",INDEX(DD[units],MATCH($Q145,DD[identifier],0))),"")</f>
        <v/>
      </c>
      <c r="D145" s="1" t="n"/>
      <c r="E145" s="1">
        <f>IFERROR(INDEX(DD[data_type],MATCH(IF($O145=TRUE,$Q145&amp;"/value",$Q145),DD[identifier],0)),"")</f>
        <v/>
      </c>
      <c r="F145" s="1" t="n"/>
      <c r="G145" s="1" t="inlineStr">
        <is>
          <t>The average ELM amplitude of the H-alpha signal (minus base level) in arbitrary units.</t>
        </is>
      </c>
      <c r="H145" s="1">
        <f>IFERROR(INDEX(DD[description],MATCH($Q145,DD[identifier],0)),"")</f>
        <v/>
      </c>
      <c r="I145" s="1">
        <f>IFERROR(INDEX(DD[kind],MATCH(IF($O145,$Q145&amp;"/value",$Q145),DD[identifier],0)),"")</f>
        <v/>
      </c>
      <c r="J145" s="1" t="n"/>
      <c r="K145" s="1" t="inlineStr">
        <is>
          <t>Average ELM H-alpha amplitude (arbitrary units). No IMAS path; diagnostic and machine-specific H-alpha signal. Suggest temporary.</t>
        </is>
      </c>
      <c r="L145" s="1" t="n"/>
      <c r="M145" s="1" t="n"/>
      <c r="N145" s="1" t="n"/>
      <c r="O145" s="1" t="n"/>
      <c r="P145" s="1" t="n"/>
      <c r="Q145">
        <f>IF($F145="","",SUBSTITUTE(SUBSTITUTE(SUBSTITUTE(SUBSTITUTE(SUBSTITUTE(SUBSTITUTE(SUBSTITUTE(SUBSTITUTE(SUBSTITUTE(SUBSTITUTE(SUBSTITUTE(LEFT($F145,IFERROR(FIND("&amp;",$F145),LEN($F145)+1)-1),"(0)",""),"(1)",""),"(2)",""),"(3)",""),"(4)",""),"(5)",""),"(6)",""),"(7)",""),"(8)",""),"(9)",""),"(:)",""))</f>
        <v/>
      </c>
    </row>
    <row r="146">
      <c r="A146" s="1" t="inlineStr">
        <is>
          <t>ELMDUR</t>
        </is>
      </c>
      <c r="B146" s="1" t="n"/>
      <c r="C146" s="1">
        <f>IFERROR(IF(INDEX(DD[units],MATCH($Q146,DD[identifier],0))=0,"",INDEX(DD[units],MATCH($Q146,DD[identifier],0))),"")</f>
        <v/>
      </c>
      <c r="D146" s="1" t="n"/>
      <c r="E146" s="1">
        <f>IFERROR(INDEX(DD[data_type],MATCH(IF($O146=TRUE,$Q146&amp;"/value",$Q146),DD[identifier],0)),"")</f>
        <v/>
      </c>
      <c r="F146" s="1" t="n"/>
      <c r="G146" s="1" t="inlineStr">
        <is>
          <t>The average ELM duration of the H-alpha signal in seconds.</t>
        </is>
      </c>
      <c r="H146" s="1">
        <f>IFERROR(INDEX(DD[description],MATCH($Q146,DD[identifier],0)),"")</f>
        <v/>
      </c>
      <c r="I146" s="1">
        <f>IFERROR(INDEX(DD[kind],MATCH(IF($O146,$Q146&amp;"/value",$Q146),DD[identifier],0)),"")</f>
        <v/>
      </c>
      <c r="J146" s="1" t="n"/>
      <c r="K146" s="1" t="inlineStr">
        <is>
          <t>Average ELM duration (H-alpha signal width). No IMAS path. Suggest temporary.</t>
        </is>
      </c>
      <c r="L146" s="1" t="n"/>
      <c r="M146" s="1" t="n"/>
      <c r="N146" s="1" t="n"/>
      <c r="O146" s="1" t="n"/>
      <c r="P146" s="1" t="n"/>
      <c r="Q146">
        <f>IF($F146="","",SUBSTITUTE(SUBSTITUTE(SUBSTITUTE(SUBSTITUTE(SUBSTITUTE(SUBSTITUTE(SUBSTITUTE(SUBSTITUTE(SUBSTITUTE(SUBSTITUTE(SUBSTITUTE(LEFT($F146,IFERROR(FIND("&amp;",$F146),LEN($F146)+1)-1),"(0)",""),"(1)",""),"(2)",""),"(3)",""),"(4)",""),"(5)",""),"(6)",""),"(7)",""),"(8)",""),"(9)",""),"(:)",""))</f>
        <v/>
      </c>
    </row>
    <row r="147">
      <c r="A147" s="1" t="inlineStr">
        <is>
          <t>ELMINT</t>
        </is>
      </c>
      <c r="B147" s="1" t="n"/>
      <c r="C147" s="1">
        <f>IFERROR(IF(INDEX(DD[units],MATCH($Q147,DD[identifier],0))=0,"",INDEX(DD[units],MATCH($Q147,DD[identifier],0))),"")</f>
        <v/>
      </c>
      <c r="D147" s="1" t="n"/>
      <c r="E147" s="1">
        <f>IFERROR(INDEX(DD[data_type],MATCH(IF($O147=TRUE,$Q147&amp;"/value",$Q147),DD[identifier],0)),"")</f>
        <v/>
      </c>
      <c r="F147" s="1" t="n"/>
      <c r="G147" s="1" t="inlineStr">
        <is>
          <t>The average ELM integral of the H-alpha signal (minus base level) in arbitrary units.</t>
        </is>
      </c>
      <c r="H147" s="1">
        <f>IFERROR(INDEX(DD[description],MATCH($Q147,DD[identifier],0)),"")</f>
        <v/>
      </c>
      <c r="I147" s="1">
        <f>IFERROR(INDEX(DD[kind],MATCH(IF($O147,$Q147&amp;"/value",$Q147),DD[identifier],0)),"")</f>
        <v/>
      </c>
      <c r="J147" s="1" t="n"/>
      <c r="K147" s="1" t="inlineStr">
        <is>
          <t>Average ELM H-alpha integral. No IMAS path. Suggest temporary.</t>
        </is>
      </c>
      <c r="L147" s="1" t="n"/>
      <c r="M147" s="1" t="n"/>
      <c r="N147" s="1" t="n"/>
      <c r="O147" s="1" t="n"/>
      <c r="P147" s="1" t="n"/>
      <c r="Q147">
        <f>IF($F147="","",SUBSTITUTE(SUBSTITUTE(SUBSTITUTE(SUBSTITUTE(SUBSTITUTE(SUBSTITUTE(SUBSTITUTE(SUBSTITUTE(SUBSTITUTE(SUBSTITUTE(SUBSTITUTE(LEFT($F147,IFERROR(FIND("&amp;",$F147),LEN($F147)+1)-1),"(0)",""),"(1)",""),"(2)",""),"(3)",""),"(4)",""),"(5)",""),"(6)",""),"(7)",""),"(8)",""),"(9)",""),"(:)",""))</f>
        <v/>
      </c>
    </row>
    <row r="148">
      <c r="A148" s="1" t="inlineStr">
        <is>
          <t>OLTIME</t>
        </is>
      </c>
      <c r="B148" s="1" t="n"/>
      <c r="C148" s="1">
        <f>IFERROR(IF(INDEX(DD[units],MATCH($Q148,DD[identifier],0))=0,"",INDEX(DD[units],MATCH($Q148,DD[identifier],0))),"")</f>
        <v/>
      </c>
      <c r="D148" s="1" t="n"/>
      <c r="E148" s="1">
        <f>IFERROR(INDEX(DD[data_type],MATCH(IF($O148=TRUE,$Q148&amp;"/value",$Q148),DD[identifier],0)),"")</f>
        <v/>
      </c>
      <c r="F148" s="1" t="n"/>
      <c r="G148" s="1" t="inlineStr">
        <is>
          <t>The time of the Ohmic to L-mode transition (start of auxiliary heating) in seconds.</t>
        </is>
      </c>
      <c r="H148" s="1">
        <f>IFERROR(INDEX(DD[description],MATCH($Q148,DD[identifier],0)),"")</f>
        <v/>
      </c>
      <c r="I148" s="1">
        <f>IFERROR(INDEX(DD[kind],MATCH(IF($O148,$Q148&amp;"/value",$Q148),DD[identifier],0)),"")</f>
        <v/>
      </c>
      <c r="J148" s="1" t="n"/>
      <c r="K148" s="1" t="inlineStr">
        <is>
          <t>Ohmic to L-mode transition time. No standard IMAS path for transition-event timestamps. Candidate: summary IDS could hold tagged events, but no specific field found. Suggest temporary.</t>
        </is>
      </c>
      <c r="L148" s="1" t="n"/>
      <c r="M148" s="1" t="n"/>
      <c r="N148" s="1" t="n"/>
      <c r="O148" s="1" t="n"/>
      <c r="P148" s="1" t="n"/>
      <c r="Q148">
        <f>IF($F148="","",SUBSTITUTE(SUBSTITUTE(SUBSTITUTE(SUBSTITUTE(SUBSTITUTE(SUBSTITUTE(SUBSTITUTE(SUBSTITUTE(SUBSTITUTE(SUBSTITUTE(SUBSTITUTE(LEFT($F148,IFERROR(FIND("&amp;",$F148),LEN($F148)+1)-1),"(0)",""),"(1)",""),"(2)",""),"(3)",""),"(4)",""),"(5)",""),"(6)",""),"(7)",""),"(8)",""),"(9)",""),"(:)",""))</f>
        <v/>
      </c>
    </row>
    <row r="149">
      <c r="A149" s="1" t="inlineStr">
        <is>
          <t>PELLET</t>
        </is>
      </c>
      <c r="B149" s="1" t="n"/>
      <c r="C149" s="1">
        <f>IFERROR(IF(INDEX(DD[units],MATCH($Q149,DD[identifier],0))=0,"",INDEX(DD[units],MATCH($Q149,DD[identifier],0))),"")</f>
        <v/>
      </c>
      <c r="D149" s="1" t="n"/>
      <c r="E149" s="1">
        <f>IFERROR(INDEX(DD[data_type],MATCH(IF($O149=TRUE,$Q149&amp;"/value",$Q149),DD[identifier],0)),"")</f>
        <v/>
      </c>
      <c r="F149" s="1" t="n"/>
      <c r="G149" s="1" t="inlineStr">
        <is>
          <t>Pellet material if a pellet(s) has been injected. Possible values are: NONE No pellets H Hydrogen pellet(s) D Deuterium pellet(s) GP_H Strong Hydrogen gas fuelling GP_D Strong Deuterium gas fuelling GAS- FUEL Strong gas fuelling (JET)</t>
        </is>
      </c>
      <c r="H149" s="1">
        <f>IFERROR(INDEX(DD[description],MATCH($Q149,DD[identifier],0)),"")</f>
        <v/>
      </c>
      <c r="I149" s="1">
        <f>IFERROR(INDEX(DD[kind],MATCH(IF($O149,$Q149&amp;"/value",$Q149),DD[identifier],0)),"")</f>
        <v/>
      </c>
      <c r="J149" s="1" t="n"/>
      <c r="K149" s="1" t="inlineStr">
        <is>
          <t>Pellet material string. Candidate: pellets/time_slice/pellet/species (pellets IDS) — not a summary scalar. Suggest temporary.</t>
        </is>
      </c>
      <c r="L149" s="1" t="n"/>
      <c r="M149" s="1" t="n"/>
      <c r="N149" s="1" t="n"/>
      <c r="O149" s="1" t="n"/>
      <c r="P149" s="1" t="n"/>
      <c r="Q149">
        <f>IF($F149="","",SUBSTITUTE(SUBSTITUTE(SUBSTITUTE(SUBSTITUTE(SUBSTITUTE(SUBSTITUTE(SUBSTITUTE(SUBSTITUTE(SUBSTITUTE(SUBSTITUTE(SUBSTITUTE(LEFT($F149,IFERROR(FIND("&amp;",$F149),LEN($F149)+1)-1),"(0)",""),"(1)",""),"(2)",""),"(3)",""),"(4)",""),"(5)",""),"(6)",""),"(7)",""),"(8)",""),"(9)",""),"(:)",""))</f>
        <v/>
      </c>
    </row>
    <row r="150">
      <c r="A150" s="1" t="inlineStr">
        <is>
          <t>FUELRATE</t>
        </is>
      </c>
      <c r="B150" s="1" t="inlineStr">
        <is>
          <t>e/s</t>
        </is>
      </c>
      <c r="C150" s="1">
        <f>IFERROR(IF(INDEX(DD[units],MATCH($Q150,DD[identifier],0))=0,"",INDEX(DD[units],MATCH($Q150,DD[identifier],0))),"")</f>
        <v/>
      </c>
      <c r="D150" s="1" t="n"/>
      <c r="E150" s="1">
        <f>IFERROR(INDEX(DD[data_type],MATCH(IF($O150=TRUE,$Q150&amp;"/value",$Q150),DD[identifier],0)),"")</f>
        <v/>
      </c>
      <c r="F150" s="1" t="n"/>
      <c r="G150" s="1" t="inlineStr">
        <is>
          <t>Fuel rate in electrons per second of extra gas.</t>
        </is>
      </c>
      <c r="H150" s="1">
        <f>IFERROR(INDEX(DD[description],MATCH($Q150,DD[identifier],0)),"")</f>
        <v/>
      </c>
      <c r="I150" s="1">
        <f>IFERROR(INDEX(DD[kind],MATCH(IF($O150,$Q150&amp;"/value",$Q150),DD[identifier],0)),"")</f>
        <v/>
      </c>
      <c r="J150" s="1" t="n"/>
      <c r="K150" s="1" t="inlineStr">
        <is>
          <t>Fuel rate from extra gas injection (e/s). Candidate: gas_injection/pipe/valve/flow_rate (gas_injection IDS) — not in summary. Suggest temporary.</t>
        </is>
      </c>
      <c r="L150" s="1" t="n"/>
      <c r="M150" s="1" t="n"/>
      <c r="N150" s="1" t="n"/>
      <c r="O150" s="1" t="n"/>
      <c r="P150" s="1" t="n"/>
      <c r="Q150">
        <f>IF($F150="","",SUBSTITUTE(SUBSTITUTE(SUBSTITUTE(SUBSTITUTE(SUBSTITUTE(SUBSTITUTE(SUBSTITUTE(SUBSTITUTE(SUBSTITUTE(SUBSTITUTE(SUBSTITUTE(LEFT($F150,IFERROR(FIND("&amp;",$F150),LEN($F150)+1)-1),"(0)",""),"(1)",""),"(2)",""),"(3)",""),"(4)",""),"(5)",""),"(6)",""),"(7)",""),"(8)",""),"(9)",""),"(:)",""))</f>
        <v/>
      </c>
    </row>
    <row r="151">
      <c r="A151" s="1" t="inlineStr">
        <is>
          <t>XGASZ</t>
        </is>
      </c>
      <c r="B151" s="1" t="n"/>
      <c r="C151" s="1">
        <f>IFERROR(IF(INDEX(DD[units],MATCH($Q151,DD[identifier],0))=0,"",INDEX(DD[units],MATCH($Q151,DD[identifier],0))),"")</f>
        <v/>
      </c>
      <c r="D151" s="1" t="n"/>
      <c r="E151" s="1">
        <f>IFERROR(INDEX(DD[data_type],MATCH(IF($O151=TRUE,$Q151&amp;"/value",$Q151),DD[identifier],0)),"")</f>
        <v/>
      </c>
      <c r="F151" s="1" t="n"/>
      <c r="G151" s="1" t="inlineStr">
        <is>
          <t>Atomic Charge of extra fuelled gas. Possible values are: 0 No extra fuelled gas 1 Hydrogen 2 Helium 7 Nitrogen 10 Neon 16 Sulfur - should this be 14 for Silicon? 18 Argon 36 Krypton</t>
        </is>
      </c>
      <c r="H151" s="1">
        <f>IFERROR(INDEX(DD[description],MATCH($Q151,DD[identifier],0)),"")</f>
        <v/>
      </c>
      <c r="I151" s="1">
        <f>IFERROR(INDEX(DD[kind],MATCH(IF($O151,$Q151&amp;"/value",$Q151),DD[identifier],0)),"")</f>
        <v/>
      </c>
      <c r="J151" s="1" t="n"/>
      <c r="K151" s="1" t="inlineStr">
        <is>
          <t>Atomic charge of extra fuelled gas. Candidate: gas_injection/pipe/valve/species/z (gas_injection IDS). No summary path. Suggest temporary.</t>
        </is>
      </c>
      <c r="L151" s="1" t="n"/>
      <c r="M151" s="1" t="n"/>
      <c r="N151" s="1" t="n"/>
      <c r="O151" s="1" t="n"/>
      <c r="P151" s="1" t="n"/>
      <c r="Q151">
        <f>IF($F151="","",SUBSTITUTE(SUBSTITUTE(SUBSTITUTE(SUBSTITUTE(SUBSTITUTE(SUBSTITUTE(SUBSTITUTE(SUBSTITUTE(SUBSTITUTE(SUBSTITUTE(SUBSTITUTE(LEFT($F151,IFERROR(FIND("&amp;",$F151),LEN($F151)+1)-1),"(0)",""),"(1)",""),"(2)",""),"(3)",""),"(4)",""),"(5)",""),"(6)",""),"(7)",""),"(8)",""),"(9)",""),"(:)",""))</f>
        <v/>
      </c>
    </row>
    <row r="152">
      <c r="A152" s="1" t="inlineStr">
        <is>
          <t>XGASA</t>
        </is>
      </c>
      <c r="B152" s="1" t="n"/>
      <c r="C152" s="1">
        <f>IFERROR(IF(INDEX(DD[units],MATCH($Q152,DD[identifier],0))=0,"",INDEX(DD[units],MATCH($Q152,DD[identifier],0))),"")</f>
        <v/>
      </c>
      <c r="D152" s="1" t="n"/>
      <c r="E152" s="1">
        <f>IFERROR(INDEX(DD[data_type],MATCH(IF($O152=TRUE,$Q152&amp;"/value",$Q152),DD[identifier],0)),"")</f>
        <v/>
      </c>
      <c r="F152" s="1" t="n"/>
      <c r="G152" s="1" t="inlineStr">
        <is>
          <t>Atomic Mass of extra fuelled gas. Possible values are: 0 No extra fuelled gas 1 Hydrogen 2 Deuterium 3 Tritium / Helium 4 Helium ~ 14 Nitrogen ~ 20.18 Neon 28 Silicon ~ 39.95 Argon 83.8 Krypton</t>
        </is>
      </c>
      <c r="H152" s="1">
        <f>IFERROR(INDEX(DD[description],MATCH($Q152,DD[identifier],0)),"")</f>
        <v/>
      </c>
      <c r="I152" s="1">
        <f>IFERROR(INDEX(DD[kind],MATCH(IF($O152,$Q152&amp;"/value",$Q152),DD[identifier],0)),"")</f>
        <v/>
      </c>
      <c r="J152" s="1" t="n"/>
      <c r="K152" s="1" t="inlineStr">
        <is>
          <t>Atomic mass of extra fuelled gas. Candidate: gas_injection/pipe/valve/species/a. No summary path. Suggest temporary.</t>
        </is>
      </c>
      <c r="L152" s="1" t="n"/>
      <c r="M152" s="1" t="n"/>
      <c r="N152" s="1" t="n"/>
      <c r="O152" s="1" t="n"/>
      <c r="P152" s="1" t="n"/>
      <c r="Q152">
        <f>IF($F152="","",SUBSTITUTE(SUBSTITUTE(SUBSTITUTE(SUBSTITUTE(SUBSTITUTE(SUBSTITUTE(SUBSTITUTE(SUBSTITUTE(SUBSTITUTE(SUBSTITUTE(SUBSTITUTE(LEFT($F152,IFERROR(FIND("&amp;",$F152),LEN($F152)+1)-1),"(0)",""),"(1)",""),"(2)",""),"(3)",""),"(4)",""),"(5)",""),"(6)",""),"(7)",""),"(8)",""),"(9)",""),"(:)",""))</f>
        <v/>
      </c>
    </row>
    <row r="153">
      <c r="A153" s="1" t="inlineStr">
        <is>
          <t>INDENT</t>
        </is>
      </c>
      <c r="B153" s="1" t="n"/>
      <c r="C153" s="1">
        <f>IFERROR(IF(INDEX(DD[units],MATCH($Q153,DD[identifier],0))=0,"",INDEX(DD[units],MATCH($Q153,DD[identifier],0))),"")</f>
        <v/>
      </c>
      <c r="D153" s="1" t="inlineStr">
        <is>
          <t>constant_float0d(:)</t>
        </is>
      </c>
      <c r="E153" s="1">
        <f>IFERROR(INDEX(DD[data_type],MATCH(IF($O153=TRUE,$Q153&amp;"/value",$Q153),DD[identifier],0)),"")</f>
        <v/>
      </c>
      <c r="F153" s="1" t="n"/>
      <c r="G153" s="1" t="inlineStr">
        <is>
          <t>Indentation of the plasma determined from an MHD equilibrium fit.</t>
        </is>
      </c>
      <c r="H153" s="1">
        <f>IFERROR(INDEX(DD[description],MATCH($Q153,DD[identifier],0)),"")</f>
        <v/>
      </c>
      <c r="I153" s="1">
        <f>IFERROR(INDEX(DD[kind],MATCH(IF($O153,$Q153&amp;"/value",$Q153),DD[identifier],0)),"")</f>
        <v/>
      </c>
      <c r="J153" s="1" t="n"/>
      <c r="K153" s="1" t="inlineStr">
        <is>
          <t>No indentation field in the current DD (boundary carries squareness, elongation, triangularity); suggest temporary.</t>
        </is>
      </c>
      <c r="L153" s="1" t="inlineStr">
        <is>
          <t>identity</t>
        </is>
      </c>
      <c r="M153" s="1" t="n"/>
      <c r="N153" s="1" t="n"/>
      <c r="O153" s="1" t="n"/>
      <c r="P153" s="1" t="n"/>
      <c r="Q153">
        <f>IF($F153="","",SUBSTITUTE(SUBSTITUTE(SUBSTITUTE(SUBSTITUTE(SUBSTITUTE(SUBSTITUTE(SUBSTITUTE(SUBSTITUTE(SUBSTITUTE(SUBSTITUTE(SUBSTITUTE(LEFT($F153,IFERROR(FIND("&amp;",$F153),LEN($F153)+1)-1),"(0)",""),"(1)",""),"(2)",""),"(3)",""),"(4)",""),"(5)",""),"(6)",""),"(7)",""),"(8)",""),"(9)",""),"(:)",""))</f>
        <v/>
      </c>
    </row>
    <row r="154">
      <c r="A154" s="1" t="inlineStr">
        <is>
          <t>XPLIM</t>
        </is>
      </c>
      <c r="B154" s="1" t="n"/>
      <c r="C154" s="1">
        <f>IFERROR(IF(INDEX(DD[units],MATCH($Q154,DD[identifier],0))=0,"",INDEX(DD[units],MATCH($Q154,DD[identifier],0))),"")</f>
        <v/>
      </c>
      <c r="D154" s="1" t="n"/>
      <c r="E154" s="1">
        <f>IFERROR(INDEX(DD[data_type],MATCH(IF($O154=TRUE,$Q154&amp;"/value",$Q154),DD[identifier],0)),"")</f>
        <v/>
      </c>
      <c r="F154" s="1" t="n"/>
      <c r="G154" s="1" t="inlineStr">
        <is>
          <t>The minimum distance between the X-point and either the vessel walls or limiters in meters from an MHD equilibrium fit. The value is positive if X-point is inside either the vessel wall or limiters.</t>
        </is>
      </c>
      <c r="H154" s="1">
        <f>IFERROR(INDEX(DD[description],MATCH($Q154,DD[identifier],0)),"")</f>
        <v/>
      </c>
      <c r="I154" s="1">
        <f>IFERROR(INDEX(DD[kind],MATCH(IF($O154,$Q154&amp;"/value",$Q154),DD[identifier],0)),"")</f>
        <v/>
      </c>
      <c r="J154" s="1" t="n"/>
      <c r="K154" s="1" t="inlineStr">
        <is>
          <t>X-point to vessel-wall/limiter distance. summary/boundary/gap_limiter_wall is SEPLIM (separatrix-limiter). No dedicated X-point-to-wall field in summary. Suggest temporary.</t>
        </is>
      </c>
      <c r="L154" s="1" t="n"/>
      <c r="M154" s="1" t="n"/>
      <c r="N154" s="1" t="n"/>
      <c r="O154" s="1" t="n"/>
      <c r="P154" s="1" t="n"/>
      <c r="Q154">
        <f>IF($F154="","",SUBSTITUTE(SUBSTITUTE(SUBSTITUTE(SUBSTITUTE(SUBSTITUTE(SUBSTITUTE(SUBSTITUTE(SUBSTITUTE(SUBSTITUTE(SUBSTITUTE(SUBSTITUTE(LEFT($F154,IFERROR(FIND("&amp;",$F154),LEN($F154)+1)-1),"(0)",""),"(1)",""),"(2)",""),"(3)",""),"(4)",""),"(5)",""),"(6)",""),"(7)",""),"(8)",""),"(9)",""),"(:)",""))</f>
        <v/>
      </c>
    </row>
    <row r="155">
      <c r="A155" s="1" t="inlineStr">
        <is>
          <t>DALFMP</t>
        </is>
      </c>
      <c r="B155" s="1" t="n"/>
      <c r="C155" s="1">
        <f>IFERROR(IF(INDEX(DD[units],MATCH($Q155,DD[identifier],0))=0,"",INDEX(DD[units],MATCH($Q155,DD[identifier],0))),"")</f>
        <v/>
      </c>
      <c r="D155" s="1" t="n"/>
      <c r="E155" s="1">
        <f>IFERROR(INDEX(DD[data_type],MATCH(IF($O155=TRUE,$Q155&amp;"/value",$Q155),DD[identifier],0)),"")</f>
        <v/>
      </c>
      <c r="F155" s="1" t="n"/>
      <c r="G155" s="1" t="inlineStr">
        <is>
          <t>Da emission on the midplane.</t>
        </is>
      </c>
      <c r="H155" s="1">
        <f>IFERROR(INDEX(DD[description],MATCH($Q155,DD[identifier],0)),"")</f>
        <v/>
      </c>
      <c r="I155" s="1">
        <f>IFERROR(INDEX(DD[kind],MATCH(IF($O155,$Q155&amp;"/value",$Q155),DD[identifier],0)),"")</f>
        <v/>
      </c>
      <c r="J155" s="1" t="n"/>
      <c r="K155" s="1" t="inlineStr">
        <is>
          <t>No summary-level D-alpha scalar. Nearest diagnostic path: spectrometer_visible/channel(0)/grating_spectrometer/processed_line(0)/intensity/data for a midplane spectroscopy channel. Suggest temporary or mapped_caveat at diagnostic level with channel-index caveat.</t>
        </is>
      </c>
      <c r="L155" s="1" t="n"/>
      <c r="M155" s="1" t="n"/>
      <c r="N155" s="1" t="n"/>
      <c r="O155" s="1" t="n"/>
      <c r="P155" s="1" t="n"/>
      <c r="Q155">
        <f>IF($F155="","",SUBSTITUTE(SUBSTITUTE(SUBSTITUTE(SUBSTITUTE(SUBSTITUTE(SUBSTITUTE(SUBSTITUTE(SUBSTITUTE(SUBSTITUTE(SUBSTITUTE(SUBSTITUTE(LEFT($F155,IFERROR(FIND("&amp;",$F155),LEN($F155)+1)-1),"(0)",""),"(1)",""),"(2)",""),"(3)",""),"(4)",""),"(5)",""),"(6)",""),"(7)",""),"(8)",""),"(9)",""),"(:)",""))</f>
        <v/>
      </c>
    </row>
    <row r="156">
      <c r="A156" s="1" t="inlineStr">
        <is>
          <t>DALFDV</t>
        </is>
      </c>
      <c r="B156" s="1" t="n"/>
      <c r="C156" s="1">
        <f>IFERROR(IF(INDEX(DD[units],MATCH($Q156,DD[identifier],0))=0,"",INDEX(DD[units],MATCH($Q156,DD[identifier],0))),"")</f>
        <v/>
      </c>
      <c r="D156" s="1" t="n"/>
      <c r="E156" s="1">
        <f>IFERROR(INDEX(DD[data_type],MATCH(IF($O156=TRUE,$Q156&amp;"/value",$Q156),DD[identifier],0)),"")</f>
        <v/>
      </c>
      <c r="F156" s="1" t="n"/>
      <c r="G156" s="1" t="inlineStr">
        <is>
          <t>Da emission in the divertor.</t>
        </is>
      </c>
      <c r="H156" s="1">
        <f>IFERROR(INDEX(DD[description],MATCH($Q156,DD[identifier],0)),"")</f>
        <v/>
      </c>
      <c r="I156" s="1">
        <f>IFERROR(INDEX(DD[kind],MATCH(IF($O156,$Q156&amp;"/value",$Q156),DD[identifier],0)),"")</f>
        <v/>
      </c>
      <c r="J156" s="1" t="n"/>
      <c r="K156" s="1" t="inlineStr">
        <is>
          <t>Dα emission in the divertor (arbitrary units). No summary scalar. Nearest: spectrometer_visible/channel/.../processed_line/intensity for a divertor channel. Machine-specific channel assignment required. Suggest temporary (analogous to DALFMP).</t>
        </is>
      </c>
      <c r="L156" s="1" t="n"/>
      <c r="M156" s="1" t="n"/>
      <c r="N156" s="1" t="n"/>
      <c r="O156" s="1" t="n"/>
      <c r="P156" s="1" t="n"/>
      <c r="Q156">
        <f>IF($F156="","",SUBSTITUTE(SUBSTITUTE(SUBSTITUTE(SUBSTITUTE(SUBSTITUTE(SUBSTITUTE(SUBSTITUTE(SUBSTITUTE(SUBSTITUTE(SUBSTITUTE(SUBSTITUTE(LEFT($F156,IFERROR(FIND("&amp;",$F156),LEN($F156)+1)-1),"(0)",""),"(1)",""),"(2)",""),"(3)",""),"(4)",""),"(5)",""),"(6)",""),"(7)",""),"(8)",""),"(9)",""),"(:)",""))</f>
        <v/>
      </c>
    </row>
    <row r="157">
      <c r="A157" s="1" t="inlineStr">
        <is>
          <t>TAUCR</t>
        </is>
      </c>
      <c r="B157" s="1" t="n"/>
      <c r="C157" s="1">
        <f>IFERROR(IF(INDEX(DD[units],MATCH($Q157,DD[identifier],0))=0,"",INDEX(DD[units],MATCH($Q157,DD[identifier],0))),"")</f>
        <v/>
      </c>
      <c r="D157" s="1" t="n"/>
      <c r="E157" s="1">
        <f>IFERROR(INDEX(DD[data_type],MATCH(IF($O157=TRUE,$Q157&amp;"/value",$Q157),DD[identifier],0)),"")</f>
        <v/>
      </c>
      <c r="F157" s="1" t="n"/>
      <c r="G157" s="1" t="inlineStr">
        <is>
          <t>Current relaxation time in seconds from D.R. Mikkelsen Phys. Fluids B1 (1989) 333. TAUCR = 2.51e-6 x IP x RGEO / VSURF</t>
        </is>
      </c>
      <c r="H157" s="1">
        <f>IFERROR(INDEX(DD[description],MATCH($Q157,DD[identifier],0)),"")</f>
        <v/>
      </c>
      <c r="I157" s="1">
        <f>IFERROR(INDEX(DD[kind],MATCH(IF($O157,$Q157&amp;"/value",$Q157),DD[identifier],0)),"")</f>
        <v/>
      </c>
      <c r="J157" s="1" t="n"/>
      <c r="K157" s="1" t="inlineStr">
        <is>
          <t>Current relaxation time: TAUCR = 2.51e-6 × IP × RGEO / VSURF. Fully derivable from mapped fields (IP, RGEO, VSURF). Suggest derived.</t>
        </is>
      </c>
      <c r="L157" s="1" t="n"/>
      <c r="M157" s="1" t="n"/>
      <c r="N157" s="1" t="n"/>
      <c r="O157" s="1" t="n"/>
      <c r="P157" s="1" t="n"/>
      <c r="Q157">
        <f>IF($F157="","",SUBSTITUTE(SUBSTITUTE(SUBSTITUTE(SUBSTITUTE(SUBSTITUTE(SUBSTITUTE(SUBSTITUTE(SUBSTITUTE(SUBSTITUTE(SUBSTITUTE(SUBSTITUTE(LEFT($F157,IFERROR(FIND("&amp;",$F157),LEN($F157)+1)-1),"(0)",""),"(1)",""),"(2)",""),"(3)",""),"(4)",""),"(5)",""),"(6)",""),"(7)",""),"(8)",""),"(9)",""),"(:)",""))</f>
        <v/>
      </c>
    </row>
    <row r="158">
      <c r="A158" s="1" t="inlineStr">
        <is>
          <t>FBS</t>
        </is>
      </c>
      <c r="B158" s="1" t="n"/>
      <c r="C158" s="1">
        <f>IFERROR(IF(INDEX(DD[units],MATCH($Q158,DD[identifier],0))=0,"",INDEX(DD[units],MATCH($Q158,DD[identifier],0))),"")</f>
        <v/>
      </c>
      <c r="D158" s="1" t="n"/>
      <c r="E158" s="1">
        <f>IFERROR(INDEX(DD[data_type],MATCH(IF($O158=TRUE,$Q158&amp;"/value",$Q158),DD[identifier],0)),"")</f>
        <v/>
      </c>
      <c r="F158" s="1" t="n"/>
      <c r="G158" s="1" t="inlineStr">
        <is>
          <t>Bootstrap current fraction.</t>
        </is>
      </c>
      <c r="H158" s="1">
        <f>IFERROR(INDEX(DD[description],MATCH($Q158,DD[identifier],0)),"")</f>
        <v/>
      </c>
      <c r="I158" s="1">
        <f>IFERROR(INDEX(DD[kind],MATCH(IF($O158,$Q158&amp;"/value",$Q158),DD[identifier],0)),"")</f>
        <v/>
      </c>
      <c r="J158" s="1" t="n"/>
      <c r="K158" s="1" t="inlineStr">
        <is>
          <t>Bootstrap current fraction (Ibs/Ip). Candidate: summary/global_quantities/current_bootstrap is total bootstrap current in A, not a fraction. No fraction field found in summary. Suggest temporary or derived (current_bootstrap / global_quantities/ip).</t>
        </is>
      </c>
      <c r="L158" s="1" t="n"/>
      <c r="M158" s="1" t="n"/>
      <c r="N158" s="1" t="n"/>
      <c r="O158" s="1" t="n"/>
      <c r="P158" s="1" t="n"/>
      <c r="Q158">
        <f>IF($F158="","",SUBSTITUTE(SUBSTITUTE(SUBSTITUTE(SUBSTITUTE(SUBSTITUTE(SUBSTITUTE(SUBSTITUTE(SUBSTITUTE(SUBSTITUTE(SUBSTITUTE(SUBSTITUTE(LEFT($F158,IFERROR(FIND("&amp;",$F158),LEN($F158)+1)-1),"(0)",""),"(1)",""),"(2)",""),"(3)",""),"(4)",""),"(5)",""),"(6)",""),"(7)",""),"(8)",""),"(9)",""),"(:)",""))</f>
        <v/>
      </c>
    </row>
    <row r="159">
      <c r="A159" s="1" t="inlineStr">
        <is>
          <t>RHOQ2</t>
        </is>
      </c>
      <c r="B159" s="1" t="n"/>
      <c r="C159" s="1">
        <f>IFERROR(IF(INDEX(DD[units],MATCH($Q159,DD[identifier],0))=0,"",INDEX(DD[units],MATCH($Q159,DD[identifier],0))),"")</f>
        <v/>
      </c>
      <c r="D159" s="1" t="n"/>
      <c r="E159" s="1">
        <f>IFERROR(INDEX(DD[data_type],MATCH(IF($O159=TRUE,$Q159&amp;"/value",$Q159),DD[identifier],0)),"")</f>
        <v/>
      </c>
      <c r="F159" s="1" t="n"/>
      <c r="G159" s="1" t="inlineStr">
        <is>
          <t>Normalized radius of q = 2 surface.</t>
        </is>
      </c>
      <c r="H159" s="1">
        <f>IFERROR(INDEX(DD[description],MATCH($Q159,DD[identifier],0)),"")</f>
        <v/>
      </c>
      <c r="I159" s="1">
        <f>IFERROR(INDEX(DD[kind],MATCH(IF($O159,$Q159&amp;"/value",$Q159),DD[identifier],0)),"")</f>
        <v/>
      </c>
      <c r="J159" s="1" t="n"/>
      <c r="K159" s="1" t="inlineStr">
        <is>
          <t>Normalized radius of q=2 surface. Derivable from equilibrium/time_slice/profiles_1d/q profile. No scalar global q=2 radius field in summary. Suggest derived or temporary.</t>
        </is>
      </c>
      <c r="L159" s="1" t="n"/>
      <c r="M159" s="1" t="n"/>
      <c r="N159" s="1" t="n"/>
      <c r="O159" s="1" t="n"/>
      <c r="P159" s="1" t="n"/>
      <c r="Q159">
        <f>IF($F159="","",SUBSTITUTE(SUBSTITUTE(SUBSTITUTE(SUBSTITUTE(SUBSTITUTE(SUBSTITUTE(SUBSTITUTE(SUBSTITUTE(SUBSTITUTE(SUBSTITUTE(SUBSTITUTE(LEFT($F159,IFERROR(FIND("&amp;",$F159),LEN($F159)+1)-1),"(0)",""),"(1)",""),"(2)",""),"(3)",""),"(4)",""),"(5)",""),"(6)",""),"(7)",""),"(8)",""),"(9)",""),"(:)",""))</f>
        <v/>
      </c>
    </row>
    <row r="160">
      <c r="A160" s="1" t="inlineStr">
        <is>
          <t>RHOINV</t>
        </is>
      </c>
      <c r="B160" s="1" t="n"/>
      <c r="C160" s="1">
        <f>IFERROR(IF(INDEX(DD[units],MATCH($Q160,DD[identifier],0))=0,"",INDEX(DD[units],MATCH($Q160,DD[identifier],0))),"")</f>
        <v/>
      </c>
      <c r="D160" s="1" t="n"/>
      <c r="E160" s="1">
        <f>IFERROR(INDEX(DD[data_type],MATCH(IF($O160=TRUE,$Q160&amp;"/value",$Q160),DD[identifier],0)),"")</f>
        <v/>
      </c>
      <c r="F160" s="1" t="n"/>
      <c r="G160" s="1" t="inlineStr">
        <is>
          <t>Normalized sawtooth inversion radius as estimated by eq.(7) in H. Weisen et al, Nuclear Fusion 42 (2002) 136. RHOINV = 4e-7 x IP x RGEO / (AMIN^2 x BT x KAPPA x (KAPPA + 1/KAPPA))</t>
        </is>
      </c>
      <c r="H160" s="1">
        <f>IFERROR(INDEX(DD[description],MATCH($Q160,DD[identifier],0)),"")</f>
        <v/>
      </c>
      <c r="I160" s="1">
        <f>IFERROR(INDEX(DD[kind],MATCH(IF($O160,$Q160&amp;"/value",$Q160),DD[identifier],0)),"")</f>
        <v/>
      </c>
      <c r="J160" s="1" t="n"/>
      <c r="K160" s="1" t="inlineStr">
        <is>
          <t>Normalized sawtooth inversion radius (Weisen formula). Candidate: sawteeth IDS may hold inversion radius profiles. In summary no direct scalar path. Suggest temporary.</t>
        </is>
      </c>
      <c r="L160" s="1" t="n"/>
      <c r="M160" s="1" t="n"/>
      <c r="N160" s="1" t="n"/>
      <c r="O160" s="1" t="n"/>
      <c r="P160" s="1" t="n"/>
      <c r="Q160">
        <f>IF($F160="","",SUBSTITUTE(SUBSTITUTE(SUBSTITUTE(SUBSTITUTE(SUBSTITUTE(SUBSTITUTE(SUBSTITUTE(SUBSTITUTE(SUBSTITUTE(SUBSTITUTE(SUBSTITUTE(LEFT($F160,IFERROR(FIND("&amp;",$F160),LEN($F160)+1)-1),"(0)",""),"(1)",""),"(2)",""),"(3)",""),"(4)",""),"(5)",""),"(6)",""),"(7)",""),"(8)",""),"(9)",""),"(:)",""))</f>
        <v/>
      </c>
    </row>
    <row r="161">
      <c r="A161" s="1" t="inlineStr">
        <is>
          <t>NE0TSC</t>
        </is>
      </c>
      <c r="B161" s="1" t="n"/>
      <c r="C161" s="1">
        <f>IFERROR(IF(INDEX(DD[units],MATCH($Q161,DD[identifier],0))=0,"",INDEX(DD[units],MATCH($Q161,DD[identifier],0))),"")</f>
        <v/>
      </c>
      <c r="D161" s="1" t="n"/>
      <c r="E161" s="1">
        <f>IFERROR(INDEX(DD[data_type],MATCH(IF($O161=TRUE,$Q161&amp;"/value",$Q161),DD[identifier],0)),"")</f>
        <v/>
      </c>
      <c r="F161" s="1" t="n"/>
      <c r="G161" s="1" t="inlineStr">
        <is>
          <t>The electron density in m-3 determined from Thomson scattering. ASDEX: Average of the 3 YAG laser channels closest to the equatorial plane. D3D: Thomson scattering point closest to the magnetic axis (&lt; 10 cm).</t>
        </is>
      </c>
      <c r="H161" s="1">
        <f>IFERROR(INDEX(DD[description],MATCH($Q161,DD[identifier],0)),"")</f>
        <v/>
      </c>
      <c r="I161" s="1">
        <f>IFERROR(INDEX(DD[kind],MATCH(IF($O161,$Q161&amp;"/value",$Q161),DD[identifier],0)),"")</f>
        <v/>
      </c>
      <c r="J161" s="1" t="n"/>
      <c r="K161"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L161" s="1" t="n"/>
      <c r="M161" s="1" t="n"/>
      <c r="N161" s="1" t="n"/>
      <c r="O161" s="1" t="n"/>
      <c r="P161" s="1" t="n"/>
      <c r="Q161">
        <f>IF($F161="","",SUBSTITUTE(SUBSTITUTE(SUBSTITUTE(SUBSTITUTE(SUBSTITUTE(SUBSTITUTE(SUBSTITUTE(SUBSTITUTE(SUBSTITUTE(SUBSTITUTE(SUBSTITUTE(LEFT($F161,IFERROR(FIND("&amp;",$F161),LEN($F161)+1)-1),"(0)",""),"(1)",""),"(2)",""),"(3)",""),"(4)",""),"(5)",""),"(6)",""),"(7)",""),"(8)",""),"(9)",""),"(:)",""))</f>
        <v/>
      </c>
    </row>
    <row r="162">
      <c r="A162" s="1" t="inlineStr">
        <is>
          <t>ZEFFNEO</t>
        </is>
      </c>
      <c r="B162" s="1" t="n"/>
      <c r="C162" s="1">
        <f>IFERROR(IF(INDEX(DD[units],MATCH($Q162,DD[identifier],0))=0,"",INDEX(DD[units],MATCH($Q162,DD[identifier],0))),"")</f>
        <v/>
      </c>
      <c r="D162" s="1" t="n"/>
      <c r="E162" s="1">
        <f>IFERROR(INDEX(DD[data_type],MATCH(IF($O162=TRUE,$Q162&amp;"/value",$Q162),DD[identifier],0)),"")</f>
        <v/>
      </c>
      <c r="F162" s="1" t="n"/>
      <c r="G162" s="1" t="inlineStr">
        <is>
          <t>Plasma effective charge as determined by neo-classical resistivity. ASDEX: Determined such that the current profile calculated from Zeff-neo, Te(r) and Uloop is consistent with measured total Ip. JET: Determined using volume averaged quantities.</t>
        </is>
      </c>
      <c r="H162" s="1">
        <f>IFERROR(INDEX(DD[description],MATCH($Q162,DD[identifier],0)),"")</f>
        <v/>
      </c>
      <c r="I162" s="1">
        <f>IFERROR(INDEX(DD[kind],MATCH(IF($O162,$Q162&amp;"/value",$Q162),DD[identifier],0)),"")</f>
        <v/>
      </c>
      <c r="J162" s="1" t="n"/>
      <c r="K162"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L162" s="1" t="n"/>
      <c r="M162" s="1" t="n"/>
      <c r="N162" s="1" t="n"/>
      <c r="O162" s="1" t="n"/>
      <c r="P162" s="1" t="n"/>
      <c r="Q162">
        <f>IF($F162="","",SUBSTITUTE(SUBSTITUTE(SUBSTITUTE(SUBSTITUTE(SUBSTITUTE(SUBSTITUTE(SUBSTITUTE(SUBSTITUTE(SUBSTITUTE(SUBSTITUTE(SUBSTITUTE(LEFT($F162,IFERROR(FIND("&amp;",$F162),LEN($F162)+1)-1),"(0)",""),"(1)",""),"(2)",""),"(3)",""),"(4)",""),"(5)",""),"(6)",""),"(7)",""),"(8)",""),"(9)",""),"(:)",""))</f>
        <v/>
      </c>
    </row>
    <row r="163">
      <c r="A163" s="1" t="inlineStr">
        <is>
          <t>ENBI</t>
        </is>
      </c>
      <c r="B163" s="1" t="n"/>
      <c r="C163" s="1">
        <f>IFERROR(IF(INDEX(DD[units],MATCH($Q163,DD[identifier],0))=0,"",INDEX(DD[units],MATCH($Q163,DD[identifier],0))),"")</f>
        <v/>
      </c>
      <c r="D163" s="1" t="n"/>
      <c r="E163" s="1">
        <f>IFERROR(INDEX(DD[data_type],MATCH(IF($O163=TRUE,$Q163&amp;"/value",$Q163),DD[identifier],0)),"")</f>
        <v/>
      </c>
      <c r="F163" s="1" t="inlineStr">
        <is>
          <t>summary/heating_current_drive/nbi(0)/energy</t>
        </is>
      </c>
      <c r="G163" s="1" t="inlineStr">
        <is>
          <t>Neutral beam energy weighted by power in eV. Calculated as Sum(Ei x Pi)/Sum(Pi) where Ei and Pi are beam energy and power for source i. ASDEX: Primary energy component given.</t>
        </is>
      </c>
      <c r="H163" s="1">
        <f>IFERROR(INDEX(DD[description],MATCH($Q163,DD[identifier],0)),"")</f>
        <v/>
      </c>
      <c r="I163" s="1">
        <f>IFERROR(INDEX(DD[kind],MATCH(IF($O163,$Q163&amp;"/value",$Q163),DD[identifier],0)),"")</f>
        <v/>
      </c>
      <c r="J163" s="1" t="n"/>
      <c r="K163" s="1" t="inlineStr">
        <is>
          <t>ENBI is power-weighted across all NBI units; nbi(0)/energy is unit 0 only. Accept mapped_caveat for single-unit shots; multi-unit: consider temporary or formula.</t>
        </is>
      </c>
      <c r="L163" s="1" t="n"/>
      <c r="M163" s="1" t="n"/>
      <c r="N163" s="1" t="n"/>
      <c r="O163" s="1" t="n"/>
      <c r="P163" s="1" t="n"/>
      <c r="Q163">
        <f>IF($F163="","",SUBSTITUTE(SUBSTITUTE(SUBSTITUTE(SUBSTITUTE(SUBSTITUTE(SUBSTITUTE(SUBSTITUTE(SUBSTITUTE(SUBSTITUTE(SUBSTITUTE(SUBSTITUTE(LEFT($F163,IFERROR(FIND("&amp;",$F163),LEN($F163)+1)-1),"(0)",""),"(1)",""),"(2)",""),"(3)",""),"(4)",""),"(5)",""),"(6)",""),"(7)",""),"(8)",""),"(9)",""),"(:)",""))</f>
        <v/>
      </c>
    </row>
    <row r="164">
      <c r="A164" s="1" t="inlineStr">
        <is>
          <t>BSOURCE</t>
        </is>
      </c>
      <c r="B164" s="1" t="n"/>
      <c r="C164" s="1">
        <f>IFERROR(IF(INDEX(DD[units],MATCH($Q164,DD[identifier],0))=0,"",INDEX(DD[units],MATCH($Q164,DD[identifier],0))),"")</f>
        <v/>
      </c>
      <c r="D164" s="1" t="n"/>
      <c r="E164" s="1">
        <f>IFERROR(INDEX(DD[data_type],MATCH(IF($O164=TRUE,$Q164&amp;"/value",$Q164),DD[identifier],0)),"")</f>
        <v/>
      </c>
      <c r="F164" s="1" t="n"/>
      <c r="G164" s="1" t="inlineStr">
        <is>
          <t>The power fractions injected by neutral beam. For example if P1 = 80%, P2 = 10% and P3 = 10% then BSOURCE = 801010.</t>
        </is>
      </c>
      <c r="H164" s="1">
        <f>IFERROR(INDEX(DD[description],MATCH($Q164,DD[identifier],0)),"")</f>
        <v/>
      </c>
      <c r="I164" s="1">
        <f>IFERROR(INDEX(DD[kind],MATCH(IF($O164,$Q164&amp;"/value",$Q164),DD[identifier],0)),"")</f>
        <v/>
      </c>
      <c r="J164" s="1" t="n"/>
      <c r="K164" s="1" t="inlineStr">
        <is>
          <t>Candidate: summary/heating_current_drive/nbi(0)/beam_power_fraction (3-element array: full/half/third-energy fractions). Matches if BSOURCE encodes energy-component split of one beam. If it is fractional power of unit 0 vs total, no DD field exists → temporary.</t>
        </is>
      </c>
      <c r="L164" s="1" t="n"/>
      <c r="M164" s="1" t="n"/>
      <c r="N164" s="1" t="b">
        <v>1</v>
      </c>
      <c r="O164" s="1" t="n"/>
      <c r="P164" s="1" t="n"/>
      <c r="Q164">
        <f>IF($F164="","",SUBSTITUTE(SUBSTITUTE(SUBSTITUTE(SUBSTITUTE(SUBSTITUTE(SUBSTITUTE(SUBSTITUTE(SUBSTITUTE(SUBSTITUTE(SUBSTITUTE(SUBSTITUTE(LEFT($F164,IFERROR(FIND("&amp;",$F164),LEN($F164)+1)-1),"(0)",""),"(1)",""),"(2)",""),"(3)",""),"(4)",""),"(5)",""),"(6)",""),"(7)",""),"(8)",""),"(9)",""),"(:)",""))</f>
        <v/>
      </c>
    </row>
    <row r="165">
      <c r="A165" s="1" t="inlineStr">
        <is>
          <t>PFLOSS</t>
        </is>
      </c>
      <c r="B165" s="1" t="n"/>
      <c r="C165" s="1">
        <f>IFERROR(IF(INDEX(DD[units],MATCH($Q165,DD[identifier],0))=0,"",INDEX(DD[units],MATCH($Q165,DD[identifier],0))),"")</f>
        <v/>
      </c>
      <c r="D165" s="1" t="n"/>
      <c r="E165" s="1">
        <f>IFERROR(INDEX(DD[data_type],MATCH(IF($O165=TRUE,$Q165&amp;"/value",$Q165),DD[identifier],0)),"")</f>
        <v/>
      </c>
      <c r="F165" s="1" t="n"/>
      <c r="G165" s="1" t="inlineStr">
        <is>
          <t>Amount of neutral beam power in watts lost from the plasma through charge exchange and unconfined orbits. ASDEX: From FREYA code fits. D3D: PNBI x exp{3.3 - 2.5 IP/1e6}/100. JET: PINJ x exp{3.35 - 0.667|IP|/1e6 - 0.2 NEL/1e19}/100.</t>
        </is>
      </c>
      <c r="H165" s="1">
        <f>IFERROR(INDEX(DD[description],MATCH($Q165,DD[identifier],0)),"")</f>
        <v/>
      </c>
      <c r="I165" s="1">
        <f>IFERROR(INDEX(DD[kind],MATCH(IF($O165,$Q165&amp;"/value",$Q165),DD[identifier],0)),"")</f>
        <v/>
      </c>
      <c r="J165" s="1" t="n"/>
      <c r="K165" s="1" t="inlineStr">
        <is>
          <t>No summary-level field for CX + orbit losses. Closest: distributions/.../power_first_orbit (orbit only) or shinethrough/power (not CX). Derivable as PABS - power_nbi. Suggest temporary.</t>
        </is>
      </c>
      <c r="L165" s="1" t="n"/>
      <c r="M165" s="1" t="n"/>
      <c r="N165" s="1" t="n"/>
      <c r="O165" s="1" t="n"/>
      <c r="P165" s="1" t="n"/>
      <c r="Q165">
        <f>IF($F165="","",SUBSTITUTE(SUBSTITUTE(SUBSTITUTE(SUBSTITUTE(SUBSTITUTE(SUBSTITUTE(SUBSTITUTE(SUBSTITUTE(SUBSTITUTE(SUBSTITUTE(SUBSTITUTE(LEFT($F165,IFERROR(FIND("&amp;",$F165),LEN($F165)+1)-1),"(0)",""),"(1)",""),"(2)",""),"(3)",""),"(4)",""),"(5)",""),"(6)",""),"(7)",""),"(8)",""),"(9)",""),"(:)",""))</f>
        <v/>
      </c>
    </row>
    <row r="166">
      <c r="A166" s="1" t="inlineStr">
        <is>
          <t>ECHLOC</t>
        </is>
      </c>
      <c r="B166" s="1" t="n"/>
      <c r="C166" s="1">
        <f>IFERROR(IF(INDEX(DD[units],MATCH($Q166,DD[identifier],0))=0,"",INDEX(DD[units],MATCH($Q166,DD[identifier],0))),"")</f>
        <v/>
      </c>
      <c r="D166" s="1" t="n"/>
      <c r="E166" s="1">
        <f>IFERROR(INDEX(DD[data_type],MATCH(IF($O166=TRUE,$Q166&amp;"/value",$Q166),DD[identifier],0)),"")</f>
        <v/>
      </c>
      <c r="F166" s="1" t="n"/>
      <c r="G166"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66" s="1">
        <f>IFERROR(INDEX(DD[description],MATCH($Q166,DD[identifier],0)),"")</f>
        <v/>
      </c>
      <c r="I166" s="1">
        <f>IFERROR(INDEX(DD[kind],MATCH(IF($O166,$Q166&amp;"/value",$Q166),DD[identifier],0)),"")</f>
        <v/>
      </c>
      <c r="J166" s="1" t="n"/>
      <c r="K166"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L166" s="1" t="n"/>
      <c r="M166" s="1" t="n"/>
      <c r="N166" s="1" t="n"/>
      <c r="O166" s="1" t="n"/>
      <c r="P166" s="1" t="n"/>
      <c r="Q166">
        <f>IF($F166="","",SUBSTITUTE(SUBSTITUTE(SUBSTITUTE(SUBSTITUTE(SUBSTITUTE(SUBSTITUTE(SUBSTITUTE(SUBSTITUTE(SUBSTITUTE(SUBSTITUTE(SUBSTITUTE(LEFT($F166,IFERROR(FIND("&amp;",$F166),LEN($F166)+1)-1),"(0)",""),"(1)",""),"(2)",""),"(3)",""),"(4)",""),"(5)",""),"(6)",""),"(7)",""),"(8)",""),"(9)",""),"(:)",""))</f>
        <v/>
      </c>
    </row>
    <row r="167">
      <c r="A167" s="1" t="inlineStr">
        <is>
          <t>PECRH</t>
        </is>
      </c>
      <c r="B167" s="1" t="n"/>
      <c r="C167" s="1">
        <f>IFERROR(IF(INDEX(DD[units],MATCH($Q167,DD[identifier],0))=0,"",INDEX(DD[units],MATCH($Q167,DD[identifier],0))),"")</f>
        <v/>
      </c>
      <c r="D167" s="1" t="n"/>
      <c r="E167" s="1">
        <f>IFERROR(INDEX(DD[data_type],MATCH(IF($O167=TRUE,$Q167&amp;"/value",$Q167),DD[identifier],0)),"")</f>
        <v/>
      </c>
      <c r="F167" s="1" t="n"/>
      <c r="G167" s="1" t="inlineStr">
        <is>
          <t>ECRH power in watts absorbed by the plasma. Zero if no ECRH is applied.</t>
        </is>
      </c>
      <c r="H167" s="1">
        <f>IFERROR(INDEX(DD[description],MATCH($Q167,DD[identifier],0)),"")</f>
        <v/>
      </c>
      <c r="I167" s="1">
        <f>IFERROR(INDEX(DD[kind],MATCH(IF($O167,$Q167&amp;"/value",$Q167),DD[identifier],0)),"")</f>
        <v/>
      </c>
      <c r="J167" s="1" t="n"/>
      <c r="K167" s="1" t="inlineStr">
        <is>
          <t>Difference between "absorbed" and "coupled"??</t>
        </is>
      </c>
      <c r="L167" s="1" t="n"/>
      <c r="M167" s="1" t="n"/>
      <c r="N167" s="1" t="n"/>
      <c r="O167" s="1" t="n"/>
      <c r="P167" s="1" t="n"/>
      <c r="Q167">
        <f>IF($F167="","",SUBSTITUTE(SUBSTITUTE(SUBSTITUTE(SUBSTITUTE(SUBSTITUTE(SUBSTITUTE(SUBSTITUTE(SUBSTITUTE(SUBSTITUTE(SUBSTITUTE(SUBSTITUTE(LEFT($F167,IFERROR(FIND("&amp;",$F167),LEN($F167)+1)-1),"(0)",""),"(1)",""),"(2)",""),"(3)",""),"(4)",""),"(5)",""),"(6)",""),"(7)",""),"(8)",""),"(9)",""),"(:)",""))</f>
        <v/>
      </c>
    </row>
    <row r="168">
      <c r="A168" s="1" t="inlineStr">
        <is>
          <t>ICSCHEME</t>
        </is>
      </c>
      <c r="B168" s="1" t="n"/>
      <c r="C168" s="1">
        <f>IFERROR(IF(INDEX(DD[units],MATCH($Q168,DD[identifier],0))=0,"",INDEX(DD[units],MATCH($Q168,DD[identifier],0))),"")</f>
        <v/>
      </c>
      <c r="D168" s="1" t="n"/>
      <c r="E168" s="1">
        <f>IFERROR(INDEX(DD[data_type],MATCH(IF($O168=TRUE,$Q168&amp;"/value",$Q168),DD[identifier],0)),"")</f>
        <v/>
      </c>
      <c r="F168" s="1" t="n"/>
      <c r="G168"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68" s="1">
        <f>IFERROR(INDEX(DD[description],MATCH($Q168,DD[identifier],0)),"")</f>
        <v/>
      </c>
      <c r="I168" s="1">
        <f>IFERROR(INDEX(DD[kind],MATCH(IF($O168,$Q168&amp;"/value",$Q168),DD[identifier],0)),"")</f>
        <v/>
      </c>
      <c r="J168" s="1" t="n"/>
      <c r="K168"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L168" s="1" t="n"/>
      <c r="M168" s="1" t="n"/>
      <c r="N168" s="1" t="n"/>
      <c r="O168" s="1" t="n"/>
      <c r="P168" s="1" t="n"/>
      <c r="Q168">
        <f>IF($F168="","",SUBSTITUTE(SUBSTITUTE(SUBSTITUTE(SUBSTITUTE(SUBSTITUTE(SUBSTITUTE(SUBSTITUTE(SUBSTITUTE(SUBSTITUTE(SUBSTITUTE(SUBSTITUTE(LEFT($F168,IFERROR(FIND("&amp;",$F168),LEN($F168)+1)-1),"(0)",""),"(1)",""),"(2)",""),"(3)",""),"(4)",""),"(5)",""),"(6)",""),"(7)",""),"(8)",""),"(9)",""),"(:)",""))</f>
        <v/>
      </c>
    </row>
    <row r="169">
      <c r="A169" s="1" t="inlineStr">
        <is>
          <t>PICRH</t>
        </is>
      </c>
      <c r="B169" s="1" t="n"/>
      <c r="C169" s="1">
        <f>IFERROR(IF(INDEX(DD[units],MATCH($Q169,DD[identifier],0))=0,"",INDEX(DD[units],MATCH($Q169,DD[identifier],0))),"")</f>
        <v/>
      </c>
      <c r="D169" s="1" t="n"/>
      <c r="E169" s="1">
        <f>IFERROR(INDEX(DD[data_type],MATCH(IF($O169=TRUE,$Q169&amp;"/value",$Q169),DD[identifier],0)),"")</f>
        <v/>
      </c>
      <c r="F169" s="1" t="n"/>
      <c r="G169" s="1" t="inlineStr">
        <is>
          <t>ICRH power in watts absorbed by the plasma. Zero, if no ICRH is applied.</t>
        </is>
      </c>
      <c r="H169" s="1">
        <f>IFERROR(INDEX(DD[description],MATCH($Q169,DD[identifier],0)),"")</f>
        <v/>
      </c>
      <c r="I169" s="1">
        <f>IFERROR(INDEX(DD[kind],MATCH(IF($O169,$Q169&amp;"/value",$Q169),DD[identifier],0)),"")</f>
        <v/>
      </c>
      <c r="J169" s="1" t="n"/>
      <c r="K169" s="1" t="inlineStr">
        <is>
          <t>Absorbed vs. coupled?</t>
        </is>
      </c>
      <c r="L169" s="1" t="n"/>
      <c r="M169" s="1" t="n"/>
      <c r="N169" s="1" t="b">
        <v>1</v>
      </c>
      <c r="O169" s="1" t="n"/>
      <c r="P169" s="1" t="n"/>
      <c r="Q169">
        <f>IF($F169="","",SUBSTITUTE(SUBSTITUTE(SUBSTITUTE(SUBSTITUTE(SUBSTITUTE(SUBSTITUTE(SUBSTITUTE(SUBSTITUTE(SUBSTITUTE(SUBSTITUTE(SUBSTITUTE(LEFT($F169,IFERROR(FIND("&amp;",$F169),LEN($F169)+1)-1),"(0)",""),"(1)",""),"(2)",""),"(3)",""),"(4)",""),"(5)",""),"(6)",""),"(7)",""),"(8)",""),"(9)",""),"(:)",""))</f>
        <v/>
      </c>
    </row>
    <row r="170">
      <c r="A170" s="1" t="inlineStr">
        <is>
          <t>DWMHD</t>
        </is>
      </c>
      <c r="B170" s="1" t="n"/>
      <c r="C170" s="1">
        <f>IFERROR(IF(INDEX(DD[units],MATCH($Q170,DD[identifier],0))=0,"",INDEX(DD[units],MATCH($Q170,DD[identifier],0))),"")</f>
        <v/>
      </c>
      <c r="D170" s="1" t="n"/>
      <c r="E170" s="1">
        <f>IFERROR(INDEX(DD[data_type],MATCH(IF($O170=TRUE,$Q170&amp;"/value",$Q170),DD[identifier],0)),"")</f>
        <v/>
      </c>
      <c r="F170" s="1" t="inlineStr">
        <is>
          <t>summary/global_quantities/denergy_thermal_dt</t>
        </is>
      </c>
      <c r="G170" s="1" t="inlineStr">
        <is>
          <t>Time rate of change of the total plasma stored energy as determined from MHD in watts. ASDEX: As for DWDIA. D3D: Spline fit to W then differentiated. JET: As for DWDIA. JFT2M: Simple derivative over ±5 ms of WMHD without correcting for li change.</t>
        </is>
      </c>
      <c r="H170" s="1">
        <f>IFERROR(INDEX(DD[description],MATCH($Q170,DD[identifier],0)),"")</f>
        <v/>
      </c>
      <c r="I170" s="1">
        <f>IFERROR(INDEX(DD[kind],MATCH(IF($O170,$Q170&amp;"/value",$Q170),DD[identifier],0)),"")</f>
        <v/>
      </c>
      <c r="J170" s="1" t="n"/>
      <c r="K170" s="1" t="inlineStr">
        <is>
          <t>DD path confirmed: summary/global_quantities/denergy_thermal_dt (W) = 'Time derivative of the thermal plasma energy content'. WMHD includes thermal + fast-particle contribution; DD path covers thermal only. Suggest mapped_caveat.</t>
        </is>
      </c>
      <c r="L170" s="1" t="n"/>
      <c r="M170" s="1" t="n"/>
      <c r="N170" s="1" t="n"/>
      <c r="O170" s="1" t="n"/>
      <c r="P170" s="1" t="n"/>
      <c r="Q170">
        <f>IF($F170="","",SUBSTITUTE(SUBSTITUTE(SUBSTITUTE(SUBSTITUTE(SUBSTITUTE(SUBSTITUTE(SUBSTITUTE(SUBSTITUTE(SUBSTITUTE(SUBSTITUTE(SUBSTITUTE(LEFT($F170,IFERROR(FIND("&amp;",$F170),LEN($F170)+1)-1),"(0)",""),"(1)",""),"(2)",""),"(3)",""),"(4)",""),"(5)",""),"(6)",""),"(7)",""),"(8)",""),"(9)",""),"(:)",""))</f>
        <v/>
      </c>
    </row>
    <row r="171">
      <c r="A171" s="1" t="inlineStr">
        <is>
          <t>TE0TSC</t>
        </is>
      </c>
      <c r="B171" s="1" t="n"/>
      <c r="C171" s="1">
        <f>IFERROR(IF(INDEX(DD[units],MATCH($Q171,DD[identifier],0))=0,"",INDEX(DD[units],MATCH($Q171,DD[identifier],0))),"")</f>
        <v/>
      </c>
      <c r="D171" s="1" t="n"/>
      <c r="E171" s="1">
        <f>IFERROR(INDEX(DD[data_type],MATCH(IF($O171=TRUE,$Q171&amp;"/value",$Q171),DD[identifier],0)),"")</f>
        <v/>
      </c>
      <c r="F171" s="1" t="n"/>
      <c r="G171"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71" s="1">
        <f>IFERROR(INDEX(DD[description],MATCH($Q171,DD[identifier],0)),"")</f>
        <v/>
      </c>
      <c r="I171" s="1">
        <f>IFERROR(INDEX(DD[kind],MATCH(IF($O171,$Q171&amp;"/value",$Q171),DD[identifier],0)),"")</f>
        <v/>
      </c>
      <c r="J171" s="1" t="n"/>
      <c r="K171" s="1" t="inlineStr">
        <is>
          <t>Electron temperature at magnetic axis from Thomson scattering. Candidate: summary/local/magnetic_axis/t_e (already claimed by TE0). Same physical location, different diagnostic. Suggest mapped_caveat + needs_source='Thomson scattering', or separate temporary entry.</t>
        </is>
      </c>
      <c r="L171" s="1" t="n"/>
      <c r="M171" s="1" t="n"/>
      <c r="N171" s="1" t="n"/>
      <c r="O171" s="1" t="n"/>
      <c r="P171" s="1" t="n"/>
      <c r="Q171">
        <f>IF($F171="","",SUBSTITUTE(SUBSTITUTE(SUBSTITUTE(SUBSTITUTE(SUBSTITUTE(SUBSTITUTE(SUBSTITUTE(SUBSTITUTE(SUBSTITUTE(SUBSTITUTE(SUBSTITUTE(LEFT($F171,IFERROR(FIND("&amp;",$F171),LEN($F171)+1)-1),"(0)",""),"(1)",""),"(2)",""),"(3)",""),"(4)",""),"(5)",""),"(6)",""),"(7)",""),"(8)",""),"(9)",""),"(:)",""))</f>
        <v/>
      </c>
    </row>
    <row r="172">
      <c r="A172" s="1" t="inlineStr">
        <is>
          <t>WROT</t>
        </is>
      </c>
      <c r="B172" s="1" t="n"/>
      <c r="C172" s="1">
        <f>IFERROR(IF(INDEX(DD[units],MATCH($Q172,DD[identifier],0))=0,"",INDEX(DD[units],MATCH($Q172,DD[identifier],0))),"")</f>
        <v/>
      </c>
      <c r="D172" s="1" t="n"/>
      <c r="E172" s="1">
        <f>IFERROR(INDEX(DD[data_type],MATCH(IF($O172=TRUE,$Q172&amp;"/value",$Q172),DD[identifier],0)),"")</f>
        <v/>
      </c>
      <c r="F172" s="1" t="n"/>
      <c r="G172" s="1" t="inlineStr">
        <is>
          <t>Rotational energy in joules. Wrot = 1/2 M V2 where M is the mass of the thermal ions and V is the thermal ion toroidal velocity. V is deduced from carbon toroidal rotation using NCLASS.</t>
        </is>
      </c>
      <c r="H172" s="1">
        <f>IFERROR(INDEX(DD[description],MATCH($Q172,DD[identifier],0)),"")</f>
        <v/>
      </c>
      <c r="I172" s="1">
        <f>IFERROR(INDEX(DD[kind],MATCH(IF($O172,$Q172&amp;"/value",$Q172),DD[identifier],0)),"")</f>
        <v/>
      </c>
      <c r="J172" s="1" t="n"/>
      <c r="K172" s="1" t="inlineStr">
        <is>
          <t>Rotational energy 0.5 M V² (thermal ion toroidal rotation). No summary/global_quantities/energy_rotational confirmed. Suggest temporary.</t>
        </is>
      </c>
      <c r="L172" s="1" t="n"/>
      <c r="M172" s="1" t="n"/>
      <c r="N172" s="1" t="n"/>
      <c r="O172" s="1" t="n"/>
      <c r="P172" s="1" t="n"/>
      <c r="Q172">
        <f>IF($F172="","",SUBSTITUTE(SUBSTITUTE(SUBSTITUTE(SUBSTITUTE(SUBSTITUTE(SUBSTITUTE(SUBSTITUTE(SUBSTITUTE(SUBSTITUTE(SUBSTITUTE(SUBSTITUTE(LEFT($F172,IFERROR(FIND("&amp;",$F172),LEN($F172)+1)-1),"(0)",""),"(1)",""),"(2)",""),"(3)",""),"(4)",""),"(5)",""),"(6)",""),"(7)",""),"(8)",""),"(9)",""),"(:)",""))</f>
        <v/>
      </c>
    </row>
    <row r="173">
      <c r="A173" s="1" t="inlineStr">
        <is>
          <t>WFFORM</t>
        </is>
      </c>
      <c r="B173" s="1" t="n"/>
      <c r="C173" s="1">
        <f>IFERROR(IF(INDEX(DD[units],MATCH($Q173,DD[identifier],0))=0,"",INDEX(DD[units],MATCH($Q173,DD[identifier],0))),"")</f>
        <v/>
      </c>
      <c r="D173" s="1" t="n"/>
      <c r="E173" s="1">
        <f>IFERROR(INDEX(DD[data_type],MATCH(IF($O173=TRUE,$Q173&amp;"/value",$Q173),DD[identifier],0)),"")</f>
        <v/>
      </c>
      <c r="F173" s="1" t="n"/>
      <c r="G173"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73" s="1">
        <f>IFERROR(INDEX(DD[description],MATCH($Q173,DD[identifier],0)),"")</f>
        <v/>
      </c>
      <c r="I173" s="1">
        <f>IFERROR(INDEX(DD[kind],MATCH(IF($O173,$Q173&amp;"/value",$Q173),DD[identifier],0)),"")</f>
        <v/>
      </c>
      <c r="J173" s="1" t="n"/>
      <c r="K173" s="1" t="inlineStr">
        <is>
          <t>No NBI-specific fast energy field in summary. Summary totals energy_fast_perpendicular and energy_fast_parallel claimed by WFPER/WFPAR. No per-source NBI fast energy exists in summary. Suggest temporary.</t>
        </is>
      </c>
      <c r="L173" s="1" t="n"/>
      <c r="M173" s="1" t="n"/>
      <c r="N173" s="1" t="n"/>
      <c r="O173" s="1" t="n"/>
      <c r="P173" s="1" t="n"/>
      <c r="Q173">
        <f>IF($F173="","",SUBSTITUTE(SUBSTITUTE(SUBSTITUTE(SUBSTITUTE(SUBSTITUTE(SUBSTITUTE(SUBSTITUTE(SUBSTITUTE(SUBSTITUTE(SUBSTITUTE(SUBSTITUTE(LEFT($F173,IFERROR(FIND("&amp;",$F173),LEN($F173)+1)-1),"(0)",""),"(1)",""),"(2)",""),"(3)",""),"(4)",""),"(5)",""),"(6)",""),"(7)",""),"(8)",""),"(9)",""),"(:)",""))</f>
        <v/>
      </c>
    </row>
    <row r="174">
      <c r="A174" s="1" t="inlineStr">
        <is>
          <t>WFANI</t>
        </is>
      </c>
      <c r="B174" s="1" t="n"/>
      <c r="C174" s="1">
        <f>IFERROR(IF(INDEX(DD[units],MATCH($Q174,DD[identifier],0))=0,"",INDEX(DD[units],MATCH($Q174,DD[identifier],0))),"")</f>
        <v/>
      </c>
      <c r="D174" s="1" t="n"/>
      <c r="E174" s="1">
        <f>IFERROR(INDEX(DD[data_type],MATCH(IF($O174=TRUE,$Q174&amp;"/value",$Q174),DD[identifier],0)),"")</f>
        <v/>
      </c>
      <c r="F174" s="1" t="n"/>
      <c r="G174" s="1" t="inlineStr">
        <is>
          <t>Estimate of fraction of perpendicular fast ion energy compared to total fast ion energy due to NBI. If WFPER and WFPAR available, WFANI = WFPER/(WFPER+WFPAR). Zero if no NBI. ASDEX/D3D/JET: estimated from regression analyses.</t>
        </is>
      </c>
      <c r="H174" s="1">
        <f>IFERROR(INDEX(DD[description],MATCH($Q174,DD[identifier],0)),"")</f>
        <v/>
      </c>
      <c r="I174" s="1">
        <f>IFERROR(INDEX(DD[kind],MATCH(IF($O174,$Q174&amp;"/value",$Q174),DD[identifier],0)),"")</f>
        <v/>
      </c>
      <c r="J174" s="1" t="n"/>
      <c r="K174" s="1" t="inlineStr">
        <is>
          <t>No anisotropy-fraction field in DD. Derivable: WFANI = energy_fast_perpendicular / (energy_fast_perpendicular + energy_fast_parallel). Suggest derived.</t>
        </is>
      </c>
      <c r="L174" s="1" t="n"/>
      <c r="M174" s="1" t="n"/>
      <c r="N174" s="1" t="n"/>
      <c r="O174" s="1" t="n"/>
      <c r="P174" s="1" t="n"/>
      <c r="Q174">
        <f>IF($F174="","",SUBSTITUTE(SUBSTITUTE(SUBSTITUTE(SUBSTITUTE(SUBSTITUTE(SUBSTITUTE(SUBSTITUTE(SUBSTITUTE(SUBSTITUTE(SUBSTITUTE(SUBSTITUTE(LEFT($F174,IFERROR(FIND("&amp;",$F174),LEN($F174)+1)-1),"(0)",""),"(1)",""),"(2)",""),"(3)",""),"(4)",""),"(5)",""),"(6)",""),"(7)",""),"(8)",""),"(9)",""),"(:)",""))</f>
        <v/>
      </c>
    </row>
    <row r="175">
      <c r="A175" s="1" t="inlineStr">
        <is>
          <t>WFICRH</t>
        </is>
      </c>
      <c r="B175" s="1" t="n"/>
      <c r="C175" s="1">
        <f>IFERROR(IF(INDEX(DD[units],MATCH($Q175,DD[identifier],0))=0,"",INDEX(DD[units],MATCH($Q175,DD[identifier],0))),"")</f>
        <v/>
      </c>
      <c r="D175" s="1" t="n"/>
      <c r="E175" s="1">
        <f>IFERROR(INDEX(DD[data_type],MATCH(IF($O175=TRUE,$Q175&amp;"/value",$Q175),DD[identifier],0)),"")</f>
        <v/>
      </c>
      <c r="F175" s="1" t="n"/>
      <c r="G175" s="1" t="inlineStr">
        <is>
          <t>Estimate of the perpendicular fast ion energy content during ICRH heating in Joules. Defined as 4/3 (DWDIA - DWMHD). Zero if no ICRH. JET: Estimated with PION code.</t>
        </is>
      </c>
      <c r="H175" s="1">
        <f>IFERROR(INDEX(DD[description],MATCH($Q175,DD[identifier],0)),"")</f>
        <v/>
      </c>
      <c r="I175" s="1">
        <f>IFERROR(INDEX(DD[kind],MATCH(IF($O175,$Q175&amp;"/value",$Q175),DD[identifier],0)),"")</f>
        <v/>
      </c>
      <c r="J175" s="1" t="n"/>
      <c r="K175"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L175" s="1" t="n"/>
      <c r="M175" s="1" t="n"/>
      <c r="N175" s="1" t="n"/>
      <c r="O175" s="1" t="n"/>
      <c r="P175" s="1" t="n"/>
      <c r="Q175">
        <f>IF($F175="","",SUBSTITUTE(SUBSTITUTE(SUBSTITUTE(SUBSTITUTE(SUBSTITUTE(SUBSTITUTE(SUBSTITUTE(SUBSTITUTE(SUBSTITUTE(SUBSTITUTE(SUBSTITUTE(LEFT($F175,IFERROR(FIND("&amp;",$F175),LEN($F175)+1)-1),"(0)",""),"(1)",""),"(2)",""),"(3)",""),"(4)",""),"(5)",""),"(6)",""),"(7)",""),"(8)",""),"(9)",""),"(:)",""))</f>
        <v/>
      </c>
    </row>
    <row r="176">
      <c r="A176" s="1" t="inlineStr">
        <is>
          <t>WFICRHP</t>
        </is>
      </c>
      <c r="B176" s="1" t="n"/>
      <c r="C176" s="1">
        <f>IFERROR(IF(INDEX(DD[units],MATCH($Q176,DD[identifier],0))=0,"",INDEX(DD[units],MATCH($Q176,DD[identifier],0))),"")</f>
        <v/>
      </c>
      <c r="D176" s="1" t="n"/>
      <c r="E176" s="1">
        <f>IFERROR(INDEX(DD[data_type],MATCH(IF($O176=TRUE,$Q176&amp;"/value",$Q176),DD[identifier],0)),"")</f>
        <v/>
      </c>
      <c r="F176" s="1" t="n"/>
      <c r="G176" s="1" t="inlineStr">
        <is>
          <t>Estimate of the parallel fast ion energy content due to ICRH heating in Joules. Zero if no ICRH. JET: Estimated with PION code.</t>
        </is>
      </c>
      <c r="H176" s="1">
        <f>IFERROR(INDEX(DD[description],MATCH($Q176,DD[identifier],0)),"")</f>
        <v/>
      </c>
      <c r="I176" s="1">
        <f>IFERROR(INDEX(DD[kind],MATCH(IF($O176,$Q176&amp;"/value",$Q176),DD[identifier],0)),"")</f>
        <v/>
      </c>
      <c r="J176" s="1" t="n"/>
      <c r="K176" s="1" t="inlineStr">
        <is>
          <t>DD has no perp/parallel split per heating source; summary/heating_current_drive/ic(0)/energy_fast is total IC fast energy (candidate for WFICRH). No separate parallel IC fast energy field exists. Suggest temporary.</t>
        </is>
      </c>
      <c r="L176" s="1" t="n"/>
      <c r="M176" s="1" t="n"/>
      <c r="N176" s="1" t="n"/>
      <c r="O176" s="1" t="n"/>
      <c r="P176" s="1" t="n"/>
      <c r="Q176">
        <f>IF($F176="","",SUBSTITUTE(SUBSTITUTE(SUBSTITUTE(SUBSTITUTE(SUBSTITUTE(SUBSTITUTE(SUBSTITUTE(SUBSTITUTE(SUBSTITUTE(SUBSTITUTE(SUBSTITUTE(LEFT($F176,IFERROR(FIND("&amp;",$F176),LEN($F176)+1)-1),"(0)",""),"(1)",""),"(2)",""),"(3)",""),"(4)",""),"(5)",""),"(6)",""),"(7)",""),"(8)",""),"(9)",""),"(:)",""))</f>
        <v/>
      </c>
    </row>
    <row r="177">
      <c r="A177" s="1" t="inlineStr">
        <is>
          <t>WFICFORM</t>
        </is>
      </c>
      <c r="B177" s="1" t="n"/>
      <c r="C177" s="1">
        <f>IFERROR(IF(INDEX(DD[units],MATCH($Q177,DD[identifier],0))=0,"",INDEX(DD[units],MATCH($Q177,DD[identifier],0))),"")</f>
        <v/>
      </c>
      <c r="D177" s="1" t="n"/>
      <c r="E177" s="1">
        <f>IFERROR(INDEX(DD[data_type],MATCH(IF($O177=TRUE,$Q177&amp;"/value",$Q177),DD[identifier],0)),"")</f>
        <v/>
      </c>
      <c r="F177" s="1" t="n"/>
      <c r="G177" s="1" t="inlineStr">
        <is>
          <t>Total fast ion energy due to ICRH in joules estimated from approximate formula. Zero if no ICRH. JET: = 0.3 x (TE0/103)1.5 x PICRH x (1019/NE0) / 17 J.</t>
        </is>
      </c>
      <c r="H177" s="1">
        <f>IFERROR(INDEX(DD[description],MATCH($Q177,DD[identifier],0)),"")</f>
        <v/>
      </c>
      <c r="I177" s="1">
        <f>IFERROR(INDEX(DD[kind],MATCH(IF($O177,$Q177&amp;"/value",$Q177),DD[identifier],0)),"")</f>
        <v/>
      </c>
      <c r="J177" s="1" t="n"/>
      <c r="K177" s="1" t="inlineStr">
        <is>
          <t>ICRH fast ion energy from approximate formula. Candidate: summary/heating_current_drive/ic(0)/energy_fast (total IC fast energy; already noted as candidate for WFICRH). WFICFORM is a formula-derived alternative estimate. Suggest temporary.</t>
        </is>
      </c>
      <c r="L177" s="1" t="n"/>
      <c r="M177" s="1" t="n"/>
      <c r="N177" s="1" t="n"/>
      <c r="O177" s="1" t="n"/>
      <c r="P177" s="1" t="n"/>
      <c r="Q177">
        <f>IF($F177="","",SUBSTITUTE(SUBSTITUTE(SUBSTITUTE(SUBSTITUTE(SUBSTITUTE(SUBSTITUTE(SUBSTITUTE(SUBSTITUTE(SUBSTITUTE(SUBSTITUTE(SUBSTITUTE(LEFT($F177,IFERROR(FIND("&amp;",$F177),LEN($F177)+1)-1),"(0)",""),"(1)",""),"(2)",""),"(3)",""),"(4)",""),"(5)",""),"(6)",""),"(7)",""),"(8)",""),"(9)",""),"(:)",""))</f>
        <v/>
      </c>
    </row>
    <row r="178">
      <c r="A178" s="1" t="inlineStr">
        <is>
          <t>ICFORM</t>
        </is>
      </c>
      <c r="B178" s="1" t="n"/>
      <c r="C178" s="1">
        <f>IFERROR(IF(INDEX(DD[units],MATCH($Q178,DD[identifier],0))=0,"",INDEX(DD[units],MATCH($Q178,DD[identifier],0))),"")</f>
        <v/>
      </c>
      <c r="D178" s="1" t="n"/>
      <c r="E178" s="1">
        <f>IFERROR(INDEX(DD[data_type],MATCH(IF($O178=TRUE,$Q178&amp;"/value",$Q178),DD[identifier],0)),"")</f>
        <v/>
      </c>
      <c r="F178" s="1" t="n"/>
      <c r="G178" s="1" t="inlineStr">
        <is>
          <t>Indicates, if WFICFORM has been used in confinement calculations (=1).</t>
        </is>
      </c>
      <c r="H178" s="1">
        <f>IFERROR(INDEX(DD[description],MATCH($Q178,DD[identifier],0)),"")</f>
        <v/>
      </c>
      <c r="I178" s="1">
        <f>IFERROR(INDEX(DD[kind],MATCH(IF($O178,$Q178&amp;"/value",$Q178),DD[identifier],0)),"")</f>
        <v/>
      </c>
      <c r="J178" s="1" t="n"/>
      <c r="K178" s="1" t="inlineStr">
        <is>
          <t>Flag: WFICFORM used in confinement calculations (=1). Database bookkeeping; no DD field. Suggest discard or temporary.</t>
        </is>
      </c>
      <c r="L178" s="1" t="n"/>
      <c r="M178" s="1" t="n"/>
      <c r="N178" s="1" t="n"/>
      <c r="O178" s="1" t="n"/>
      <c r="P178" s="1" t="n"/>
      <c r="Q178">
        <f>IF($F178="","",SUBSTITUTE(SUBSTITUTE(SUBSTITUTE(SUBSTITUTE(SUBSTITUTE(SUBSTITUTE(SUBSTITUTE(SUBSTITUTE(SUBSTITUTE(SUBSTITUTE(SUBSTITUTE(LEFT($F178,IFERROR(FIND("&amp;",$F178),LEN($F178)+1)-1),"(0)",""),"(1)",""),"(2)",""),"(3)",""),"(4)",""),"(5)",""),"(6)",""),"(7)",""),"(8)",""),"(9)",""),"(:)",""))</f>
        <v/>
      </c>
    </row>
    <row r="179">
      <c r="A179" s="1" t="inlineStr">
        <is>
          <t>WFANIIC</t>
        </is>
      </c>
      <c r="B179" s="1" t="n"/>
      <c r="C179" s="1">
        <f>IFERROR(IF(INDEX(DD[units],MATCH($Q179,DD[identifier],0))=0,"",INDEX(DD[units],MATCH($Q179,DD[identifier],0))),"")</f>
        <v/>
      </c>
      <c r="D179" s="1" t="n"/>
      <c r="E179" s="1">
        <f>IFERROR(INDEX(DD[data_type],MATCH(IF($O179=TRUE,$Q179&amp;"/value",$Q179),DD[identifier],0)),"")</f>
        <v/>
      </c>
      <c r="F179" s="1" t="n"/>
      <c r="G179" s="1" t="inlineStr">
        <is>
          <t>Estimate of fraction of perpendicular fast ion energy compared to total fast ion energy due to ICRH heating. Zero if no ICRH.</t>
        </is>
      </c>
      <c r="H179" s="1">
        <f>IFERROR(INDEX(DD[description],MATCH($Q179,DD[identifier],0)),"")</f>
        <v/>
      </c>
      <c r="I179" s="1">
        <f>IFERROR(INDEX(DD[kind],MATCH(IF($O179,$Q179&amp;"/value",$Q179),DD[identifier],0)),"")</f>
        <v/>
      </c>
      <c r="J179" s="1" t="n"/>
      <c r="K179" s="1" t="inlineStr">
        <is>
          <t>No IC anisotropy-fraction field in DD. Derivable once WFICRH and WFICRHP are resolved: WFANIIC = WFICRH/(WFICRH+WFICRHP). Suggest derived (or temporary until WFICRH/WFICRHP are settled).</t>
        </is>
      </c>
      <c r="L179" s="1" t="n"/>
      <c r="M179" s="1" t="n"/>
      <c r="N179" s="1" t="n"/>
      <c r="O179" s="1" t="n"/>
      <c r="P179" s="1" t="n"/>
      <c r="Q179">
        <f>IF($F179="","",SUBSTITUTE(SUBSTITUTE(SUBSTITUTE(SUBSTITUTE(SUBSTITUTE(SUBSTITUTE(SUBSTITUTE(SUBSTITUTE(SUBSTITUTE(SUBSTITUTE(SUBSTITUTE(LEFT($F179,IFERROR(FIND("&amp;",$F179),LEN($F179)+1)-1),"(0)",""),"(1)",""),"(2)",""),"(3)",""),"(4)",""),"(5)",""),"(6)",""),"(7)",""),"(8)",""),"(9)",""),"(:)",""))</f>
        <v/>
      </c>
    </row>
    <row r="180">
      <c r="A180" s="1" t="inlineStr">
        <is>
          <t>WTH</t>
        </is>
      </c>
      <c r="B180" s="1" t="n"/>
      <c r="C180" s="1">
        <f>IFERROR(IF(INDEX(DD[units],MATCH($Q180,DD[identifier],0))=0,"",INDEX(DD[units],MATCH($Q180,DD[identifier],0))),"")</f>
        <v/>
      </c>
      <c r="D180" s="1" t="n"/>
      <c r="E180" s="1">
        <f>IFERROR(INDEX(DD[data_type],MATCH(IF($O180=TRUE,$Q180&amp;"/value",$Q180),DD[identifier],0)),"")</f>
        <v/>
      </c>
      <c r="F180" s="1" t="n"/>
      <c r="G180"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80" s="1">
        <f>IFERROR(INDEX(DD[description],MATCH($Q180,DD[identifier],0)),"")</f>
        <v/>
      </c>
      <c r="I180" s="1">
        <f>IFERROR(INDEX(DD[kind],MATCH(IF($O180,$Q180&amp;"/value",$Q180),DD[identifier],0)),"")</f>
        <v/>
      </c>
      <c r="J180" s="1" t="n"/>
      <c r="K180"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L180" s="1" t="n"/>
      <c r="M180" s="1" t="n"/>
      <c r="N180" s="1" t="n"/>
      <c r="O180" s="1" t="n"/>
      <c r="P180" s="1" t="n"/>
      <c r="Q180">
        <f>IF($F180="","",SUBSTITUTE(SUBSTITUTE(SUBSTITUTE(SUBSTITUTE(SUBSTITUTE(SUBSTITUTE(SUBSTITUTE(SUBSTITUTE(SUBSTITUTE(SUBSTITUTE(SUBSTITUTE(LEFT($F180,IFERROR(FIND("&amp;",$F180),LEN($F180)+1)-1),"(0)",""),"(1)",""),"(2)",""),"(3)",""),"(4)",""),"(5)",""),"(6)",""),"(7)",""),"(8)",""),"(9)",""),"(:)",""))</f>
        <v/>
      </c>
    </row>
    <row r="181">
      <c r="A181" s="1" t="inlineStr">
        <is>
          <t>TAUTOT</t>
        </is>
      </c>
      <c r="B181" s="1" t="n"/>
      <c r="C181" s="1">
        <f>IFERROR(IF(INDEX(DD[units],MATCH($Q181,DD[identifier],0))=0,"",INDEX(DD[units],MATCH($Q181,DD[identifier],0))),"")</f>
        <v/>
      </c>
      <c r="D181" s="1" t="n"/>
      <c r="E181" s="1">
        <f>IFERROR(INDEX(DD[data_type],MATCH(IF($O181=TRUE,$Q181&amp;"/value",$Q181),DD[identifier],0)),"")</f>
        <v/>
      </c>
      <c r="F181" s="1" t="n"/>
      <c r="G181" s="1" t="inlineStr">
        <is>
          <t>Estimated total energy confinement time in seconds. Defined as WTOT/PL.</t>
        </is>
      </c>
      <c r="H181" s="1">
        <f>IFERROR(INDEX(DD[description],MATCH($Q181,DD[identifier],0)),"")</f>
        <v/>
      </c>
      <c r="I181" s="1">
        <f>IFERROR(INDEX(DD[kind],MATCH(IF($O181,$Q181&amp;"/value",$Q181),DD[identifier],0)),"")</f>
        <v/>
      </c>
      <c r="J181" s="1" t="n"/>
      <c r="K181" s="1" t="inlineStr">
        <is>
          <t>imas_description is ambiguous about thermal vs. total energy for this field… Anyway, both are derived from DB quantities. But PL, WTH are in temporary/discard</t>
        </is>
      </c>
      <c r="L181" s="1" t="n"/>
      <c r="M181" s="1" t="n"/>
      <c r="N181" s="1" t="n"/>
      <c r="O181" s="1" t="n"/>
      <c r="P181" s="1" t="n"/>
      <c r="Q181">
        <f>IF($F181="","",SUBSTITUTE(SUBSTITUTE(SUBSTITUTE(SUBSTITUTE(SUBSTITUTE(SUBSTITUTE(SUBSTITUTE(SUBSTITUTE(SUBSTITUTE(SUBSTITUTE(SUBSTITUTE(LEFT($F181,IFERROR(FIND("&amp;",$F181),LEN($F181)+1)-1),"(0)",""),"(1)",""),"(2)",""),"(3)",""),"(4)",""),"(5)",""),"(6)",""),"(7)",""),"(8)",""),"(9)",""),"(:)",""))</f>
        <v/>
      </c>
    </row>
    <row r="182">
      <c r="A182" s="1" t="inlineStr">
        <is>
          <t>OMGAIMP0</t>
        </is>
      </c>
      <c r="B182" s="1" t="n"/>
      <c r="C182" s="1">
        <f>IFERROR(IF(INDEX(DD[units],MATCH($Q182,DD[identifier],0))=0,"",INDEX(DD[units],MATCH($Q182,DD[identifier],0))),"")</f>
        <v/>
      </c>
      <c r="D182" s="1" t="n"/>
      <c r="E182" s="1">
        <f>IFERROR(INDEX(DD[data_type],MATCH(IF($O182=TRUE,$Q182&amp;"/value",$Q182),DD[identifier],0)),"")</f>
        <v/>
      </c>
      <c r="F182" s="1" t="n"/>
      <c r="G182" s="1" t="inlineStr">
        <is>
          <t>Rotation frequency of impurities in center of plasma in rad/s. W = Vtor/Rlocal where Rlocal is R at the point of measurement.</t>
        </is>
      </c>
      <c r="H182" s="1">
        <f>IFERROR(INDEX(DD[description],MATCH($Q182,DD[identifier],0)),"")</f>
        <v/>
      </c>
      <c r="I182" s="1">
        <f>IFERROR(INDEX(DD[kind],MATCH(IF($O182,$Q182&amp;"/value",$Q182),DD[identifier],0)),"")</f>
        <v/>
      </c>
      <c r="J182" s="1" t="n"/>
      <c r="K182"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L182" s="1" t="n"/>
      <c r="M182" s="1" t="n"/>
      <c r="N182" s="1" t="n"/>
      <c r="O182" s="1" t="n"/>
      <c r="P182" s="1" t="n"/>
      <c r="Q182">
        <f>IF($F182="","",SUBSTITUTE(SUBSTITUTE(SUBSTITUTE(SUBSTITUTE(SUBSTITUTE(SUBSTITUTE(SUBSTITUTE(SUBSTITUTE(SUBSTITUTE(SUBSTITUTE(SUBSTITUTE(LEFT($F182,IFERROR(FIND("&amp;",$F182),LEN($F182)+1)-1),"(0)",""),"(1)",""),"(2)",""),"(3)",""),"(4)",""),"(5)",""),"(6)",""),"(7)",""),"(8)",""),"(9)",""),"(:)",""))</f>
        <v/>
      </c>
    </row>
    <row r="183">
      <c r="A183" s="1" t="inlineStr">
        <is>
          <t>OMGAIMPH</t>
        </is>
      </c>
      <c r="B183" s="1" t="n"/>
      <c r="C183" s="1">
        <f>IFERROR(IF(INDEX(DD[units],MATCH($Q183,DD[identifier],0))=0,"",INDEX(DD[units],MATCH($Q183,DD[identifier],0))),"")</f>
        <v/>
      </c>
      <c r="D183" s="1" t="n"/>
      <c r="E183" s="1">
        <f>IFERROR(INDEX(DD[data_type],MATCH(IF($O183=TRUE,$Q183&amp;"/value",$Q183),DD[identifier],0)),"")</f>
        <v/>
      </c>
      <c r="F183" s="1" t="n"/>
      <c r="G183" s="1" t="inlineStr">
        <is>
          <t>Rotation frequency of impurities at the half radius in rad/s. W = Vtor/Rlocal where Rlocal is R at the point of measurement.</t>
        </is>
      </c>
      <c r="H183" s="1">
        <f>IFERROR(INDEX(DD[description],MATCH($Q183,DD[identifier],0)),"")</f>
        <v/>
      </c>
      <c r="I183" s="1">
        <f>IFERROR(INDEX(DD[kind],MATCH(IF($O183,$Q183&amp;"/value",$Q183),DD[identifier],0)),"")</f>
        <v/>
      </c>
      <c r="J183" s="1" t="n"/>
      <c r="K183" s="1" t="inlineStr">
        <is>
          <t>Impurity rotation frequency at half-radius (rad/s). DD has velocity_phi at magnetic_axis only in summary; no half-radius location. Suggest temporary.</t>
        </is>
      </c>
      <c r="L183" s="1" t="n"/>
      <c r="M183" s="1" t="n"/>
      <c r="N183" s="1" t="n"/>
      <c r="O183" s="1" t="n"/>
      <c r="P183" s="1" t="n"/>
      <c r="Q183">
        <f>IF($F183="","",SUBSTITUTE(SUBSTITUTE(SUBSTITUTE(SUBSTITUTE(SUBSTITUTE(SUBSTITUTE(SUBSTITUTE(SUBSTITUTE(SUBSTITUTE(SUBSTITUTE(SUBSTITUTE(LEFT($F183,IFERROR(FIND("&amp;",$F183),LEN($F183)+1)-1),"(0)",""),"(1)",""),"(2)",""),"(3)",""),"(4)",""),"(5)",""),"(6)",""),"(7)",""),"(8)",""),"(9)",""),"(:)",""))</f>
        <v/>
      </c>
    </row>
    <row r="184">
      <c r="A184" s="1" t="inlineStr">
        <is>
          <t>OMGAM0</t>
        </is>
      </c>
      <c r="B184" s="1" t="n"/>
      <c r="C184" s="1">
        <f>IFERROR(IF(INDEX(DD[units],MATCH($Q184,DD[identifier],0))=0,"",INDEX(DD[units],MATCH($Q184,DD[identifier],0))),"")</f>
        <v/>
      </c>
      <c r="D184" s="1" t="n"/>
      <c r="E184" s="1">
        <f>IFERROR(INDEX(DD[data_type],MATCH(IF($O184=TRUE,$Q184&amp;"/value",$Q184),DD[identifier],0)),"")</f>
        <v/>
      </c>
      <c r="F184" s="1" t="n"/>
      <c r="G184" s="1" t="inlineStr">
        <is>
          <t>Rotation frequency of the main plasma species in the center in rad/s. W = Vtor/Rlocal.</t>
        </is>
      </c>
      <c r="H184" s="1">
        <f>IFERROR(INDEX(DD[description],MATCH($Q184,DD[identifier],0)),"")</f>
        <v/>
      </c>
      <c r="I184" s="1">
        <f>IFERROR(INDEX(DD[kind],MATCH(IF($O184,$Q184&amp;"/value",$Q184),DD[identifier],0)),"")</f>
        <v/>
      </c>
      <c r="J184" s="1" t="n"/>
      <c r="K184" s="1" t="inlineStr">
        <is>
          <t>Main plasma species rotation frequency at center (rad/s). Candidate: summary/local/magnetic_axis/velocity_tor/deuterium (m/s) with formula ω = v_tor/RGEO. Caveat: frequency vs velocity distinction, and species (D/H) varies. Suggest temporary.</t>
        </is>
      </c>
      <c r="L184" s="1" t="n"/>
      <c r="M184" s="1" t="n"/>
      <c r="N184" s="1" t="n"/>
      <c r="O184" s="1" t="n"/>
      <c r="P184" s="1" t="n"/>
      <c r="Q184">
        <f>IF($F184="","",SUBSTITUTE(SUBSTITUTE(SUBSTITUTE(SUBSTITUTE(SUBSTITUTE(SUBSTITUTE(SUBSTITUTE(SUBSTITUTE(SUBSTITUTE(SUBSTITUTE(SUBSTITUTE(LEFT($F184,IFERROR(FIND("&amp;",$F184),LEN($F184)+1)-1),"(0)",""),"(1)",""),"(2)",""),"(3)",""),"(4)",""),"(5)",""),"(6)",""),"(7)",""),"(8)",""),"(9)",""),"(:)",""))</f>
        <v/>
      </c>
    </row>
    <row r="185">
      <c r="A185" s="1" t="inlineStr">
        <is>
          <t>OMGAMH</t>
        </is>
      </c>
      <c r="B185" s="1" t="n"/>
      <c r="C185" s="1">
        <f>IFERROR(IF(INDEX(DD[units],MATCH($Q185,DD[identifier],0))=0,"",INDEX(DD[units],MATCH($Q185,DD[identifier],0))),"")</f>
        <v/>
      </c>
      <c r="D185" s="1" t="n"/>
      <c r="E185" s="1">
        <f>IFERROR(INDEX(DD[data_type],MATCH(IF($O185=TRUE,$Q185&amp;"/value",$Q185),DD[identifier],0)),"")</f>
        <v/>
      </c>
      <c r="F185" s="1" t="n"/>
      <c r="G185" s="1" t="inlineStr">
        <is>
          <t>Rotation frequency of main plasma species at the half radius in rad/s. W = Vtor/Rlocal.</t>
        </is>
      </c>
      <c r="H185" s="1">
        <f>IFERROR(INDEX(DD[description],MATCH($Q185,DD[identifier],0)),"")</f>
        <v/>
      </c>
      <c r="I185" s="1">
        <f>IFERROR(INDEX(DD[kind],MATCH(IF($O185,$Q185&amp;"/value",$Q185),DD[identifier],0)),"")</f>
        <v/>
      </c>
      <c r="J185" s="1" t="n"/>
      <c r="K185" s="1" t="inlineStr">
        <is>
          <t>Main plasma rotation frequency at half-radius. No half-radius rotation in summary. Suggest temporary.</t>
        </is>
      </c>
      <c r="L185" s="1" t="n"/>
      <c r="M185" s="1" t="n"/>
      <c r="N185" s="1" t="n"/>
      <c r="O185" s="1" t="n"/>
      <c r="P185" s="1" t="n"/>
      <c r="Q185">
        <f>IF($F185="","",SUBSTITUTE(SUBSTITUTE(SUBSTITUTE(SUBSTITUTE(SUBSTITUTE(SUBSTITUTE(SUBSTITUTE(SUBSTITUTE(SUBSTITUTE(SUBSTITUTE(SUBSTITUTE(LEFT($F185,IFERROR(FIND("&amp;",$F185),LEN($F185)+1)-1),"(0)",""),"(1)",""),"(2)",""),"(3)",""),"(4)",""),"(5)",""),"(6)",""),"(7)",""),"(8)",""),"(9)",""),"(:)",""))</f>
        <v/>
      </c>
    </row>
    <row r="186">
      <c r="A186" s="1" t="inlineStr">
        <is>
          <t>SPIN</t>
        </is>
      </c>
      <c r="B186" s="1" t="n"/>
      <c r="C186" s="1">
        <f>IFERROR(IF(INDEX(DD[units],MATCH($Q186,DD[identifier],0))=0,"",INDEX(DD[units],MATCH($Q186,DD[identifier],0))),"")</f>
        <v/>
      </c>
      <c r="D186" s="1" t="n"/>
      <c r="E186" s="1">
        <f>IFERROR(INDEX(DD[data_type],MATCH(IF($O186=TRUE,$Q186&amp;"/value",$Q186),DD[identifier],0)),"")</f>
        <v/>
      </c>
      <c r="F186" s="1" t="n"/>
      <c r="G186" s="1" t="inlineStr">
        <is>
          <t>Net fraction of NBI power in the parallel direction. Positive for co-injection, negative for counter-injection. Computed from beam geometry angles relative to the geometric axis.</t>
        </is>
      </c>
      <c r="H186" s="1">
        <f>IFERROR(INDEX(DD[description],MATCH($Q186,DD[identifier],0)),"")</f>
        <v/>
      </c>
      <c r="I186" s="1">
        <f>IFERROR(INDEX(DD[kind],MATCH(IF($O186,$Q186&amp;"/value",$Q186),DD[identifier],0)),"")</f>
        <v/>
      </c>
      <c r="J186" s="1" t="n"/>
      <c r="K186"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L186" s="1" t="n"/>
      <c r="M186" s="1" t="n"/>
      <c r="N186" s="1" t="n"/>
      <c r="O186" s="1" t="n"/>
      <c r="P186" s="1" t="n"/>
      <c r="Q186">
        <f>IF($F186="","",SUBSTITUTE(SUBSTITUTE(SUBSTITUTE(SUBSTITUTE(SUBSTITUTE(SUBSTITUTE(SUBSTITUTE(SUBSTITUTE(SUBSTITUTE(SUBSTITUTE(SUBSTITUTE(LEFT($F186,IFERROR(FIND("&amp;",$F186),LEN($F186)+1)-1),"(0)",""),"(1)",""),"(2)",""),"(3)",""),"(4)",""),"(5)",""),"(6)",""),"(7)",""),"(8)",""),"(9)",""),"(:)",""))</f>
        <v/>
      </c>
    </row>
    <row r="187">
      <c r="A187" s="1" t="inlineStr">
        <is>
          <t>TORQ</t>
        </is>
      </c>
      <c r="B187" s="1" t="n"/>
      <c r="C187" s="1">
        <f>IFERROR(IF(INDEX(DD[units],MATCH($Q187,DD[identifier],0))=0,"",INDEX(DD[units],MATCH($Q187,DD[identifier],0))),"")</f>
        <v/>
      </c>
      <c r="D187" s="1" t="n"/>
      <c r="E187" s="1">
        <f>IFERROR(INDEX(DD[data_type],MATCH(IF($O187=TRUE,$Q187&amp;"/value",$Q187),DD[identifier],0)),"")</f>
        <v/>
      </c>
      <c r="F187" s="1" t="n"/>
      <c r="G187" s="1" t="inlineStr">
        <is>
          <t>Torque on the plasma due to neutral beam injection in Newton-meters. Computed summing over beam sources and energy components (full, half, one-third), using beam energy, mass, power and tangency radius.</t>
        </is>
      </c>
      <c r="H187" s="1">
        <f>IFERROR(INDEX(DD[description],MATCH($Q187,DD[identifier],0)),"")</f>
        <v/>
      </c>
      <c r="I187" s="1">
        <f>IFERROR(INDEX(DD[kind],MATCH(IF($O187,$Q187&amp;"/value",$Q187),DD[identifier],0)),"")</f>
        <v/>
      </c>
      <c r="J187" s="1" t="n"/>
      <c r="K187" s="1" t="inlineStr">
        <is>
          <t>NBI torque on plasma (N·m). No summary/global_quantities/torque field found. Candidate: nbi/unit(:)/torque or core_sources/source/global_quantities/torque_tor. Not a simple summary scalar. Suggest temporary.</t>
        </is>
      </c>
      <c r="L187" s="1" t="n"/>
      <c r="M187" s="1" t="n"/>
      <c r="N187" s="1" t="n"/>
      <c r="O187" s="1" t="n"/>
      <c r="P187" s="1" t="n"/>
      <c r="Q187">
        <f>IF($F187="","",SUBSTITUTE(SUBSTITUTE(SUBSTITUTE(SUBSTITUTE(SUBSTITUTE(SUBSTITUTE(SUBSTITUTE(SUBSTITUTE(SUBSTITUTE(SUBSTITUTE(SUBSTITUTE(LEFT($F187,IFERROR(FIND("&amp;",$F187),LEN($F187)+1)-1),"(0)",""),"(1)",""),"(2)",""),"(3)",""),"(4)",""),"(5)",""),"(6)",""),"(7)",""),"(8)",""),"(9)",""),"(:)",""))</f>
        <v/>
      </c>
    </row>
    <row r="188">
      <c r="A188" s="1" t="inlineStr">
        <is>
          <t>TORQBM</t>
        </is>
      </c>
      <c r="B188" s="1" t="n"/>
      <c r="C188" s="1">
        <f>IFERROR(IF(INDEX(DD[units],MATCH($Q188,DD[identifier],0))=0,"",INDEX(DD[units],MATCH($Q188,DD[identifier],0))),"")</f>
        <v/>
      </c>
      <c r="D188" s="1" t="n"/>
      <c r="E188" s="1">
        <f>IFERROR(INDEX(DD[data_type],MATCH(IF($O188=TRUE,$Q188&amp;"/value",$Q188),DD[identifier],0)),"")</f>
        <v/>
      </c>
      <c r="F188" s="1" t="n"/>
      <c r="G188" s="1" t="inlineStr">
        <is>
          <t>Volume-integrated torque due to beam (as calculated in TRANSP) in Newton-meters. Equals TORQ if no TRANSP calculation exists.</t>
        </is>
      </c>
      <c r="H188" s="1">
        <f>IFERROR(INDEX(DD[description],MATCH($Q188,DD[identifier],0)),"")</f>
        <v/>
      </c>
      <c r="I188" s="1">
        <f>IFERROR(INDEX(DD[kind],MATCH(IF($O188,$Q188&amp;"/value",$Q188),DD[identifier],0)),"")</f>
        <v/>
      </c>
      <c r="J188" s="1" t="n"/>
      <c r="K188" s="1" t="inlineStr">
        <is>
          <t>Volume-integrated beam torque from TRANSP (N·m). Equals TORQ if no TRANSP calculation. Candidate: same as TORQ note above. Suggest temporary.</t>
        </is>
      </c>
      <c r="L188" s="1" t="n"/>
      <c r="M188" s="1" t="n"/>
      <c r="N188" s="1" t="n"/>
      <c r="O188" s="1" t="n"/>
      <c r="P188" s="1" t="n"/>
      <c r="Q188">
        <f>IF($F188="","",SUBSTITUTE(SUBSTITUTE(SUBSTITUTE(SUBSTITUTE(SUBSTITUTE(SUBSTITUTE(SUBSTITUTE(SUBSTITUTE(SUBSTITUTE(SUBSTITUTE(SUBSTITUTE(LEFT($F188,IFERROR(FIND("&amp;",$F188),LEN($F188)+1)-1),"(0)",""),"(1)",""),"(2)",""),"(3)",""),"(4)",""),"(5)",""),"(6)",""),"(7)",""),"(8)",""),"(9)",""),"(:)",""))</f>
        <v/>
      </c>
    </row>
    <row r="189">
      <c r="A189" s="1" t="inlineStr">
        <is>
          <t>TORQIN</t>
        </is>
      </c>
      <c r="B189" s="1" t="n"/>
      <c r="C189" s="1">
        <f>IFERROR(IF(INDEX(DD[units],MATCH($Q189,DD[identifier],0))=0,"",INDEX(DD[units],MATCH($Q189,DD[identifier],0))),"")</f>
        <v/>
      </c>
      <c r="D189" s="1" t="n"/>
      <c r="E189" s="1">
        <f>IFERROR(INDEX(DD[data_type],MATCH(IF($O189=TRUE,$Q189&amp;"/value",$Q189),DD[identifier],0)),"")</f>
        <v/>
      </c>
      <c r="F189" s="1" t="n"/>
      <c r="G189" s="1" t="inlineStr">
        <is>
          <t>Volume-integrated total input torque (beam torque + torque from applied or intrinsic error fields) in Newton-meters. Equals TORQBM if no additional torques to consider.</t>
        </is>
      </c>
      <c r="H189" s="1">
        <f>IFERROR(INDEX(DD[description],MATCH($Q189,DD[identifier],0)),"")</f>
        <v/>
      </c>
      <c r="I189" s="1">
        <f>IFERROR(INDEX(DD[kind],MATCH(IF($O189,$Q189&amp;"/value",$Q189),DD[identifier],0)),"")</f>
        <v/>
      </c>
      <c r="J189" s="1" t="n"/>
      <c r="K189" s="1" t="inlineStr">
        <is>
          <t>Total input torque including error-field contributions (N·m). No DD path found. Suggest temporary.</t>
        </is>
      </c>
      <c r="L189" s="1" t="n"/>
      <c r="M189" s="1" t="n"/>
      <c r="N189" s="1" t="n"/>
      <c r="O189" s="1" t="n"/>
      <c r="P189" s="1" t="n"/>
      <c r="Q189">
        <f>IF($F189="","",SUBSTITUTE(SUBSTITUTE(SUBSTITUTE(SUBSTITUTE(SUBSTITUTE(SUBSTITUTE(SUBSTITUTE(SUBSTITUTE(SUBSTITUTE(SUBSTITUTE(SUBSTITUTE(LEFT($F189,IFERROR(FIND("&amp;",$F189),LEN($F189)+1)-1),"(0)",""),"(1)",""),"(2)",""),"(3)",""),"(4)",""),"(5)",""),"(6)",""),"(7)",""),"(8)",""),"(9)",""),"(:)",""))</f>
        <v/>
      </c>
    </row>
    <row r="190">
      <c r="A190" s="1" t="inlineStr">
        <is>
          <t>VTOR0</t>
        </is>
      </c>
      <c r="B190" s="1" t="n"/>
      <c r="C190" s="1">
        <f>IFERROR(IF(INDEX(DD[units],MATCH($Q190,DD[identifier],0))=0,"",INDEX(DD[units],MATCH($Q190,DD[identifier],0))),"")</f>
        <v/>
      </c>
      <c r="D190" s="1" t="n"/>
      <c r="E190" s="1">
        <f>IFERROR(INDEX(DD[data_type],MATCH(IF($O190=TRUE,$Q190&amp;"/value",$Q190),DD[identifier],0)),"")</f>
        <v/>
      </c>
      <c r="F190" s="1" t="n"/>
      <c r="G190" s="1" t="inlineStr">
        <is>
          <t>Toroidal velocity at center of plasma. Definition to come.</t>
        </is>
      </c>
      <c r="H190" s="1">
        <f>IFERROR(INDEX(DD[description],MATCH($Q190,DD[identifier],0)),"")</f>
        <v/>
      </c>
      <c r="I190" s="1">
        <f>IFERROR(INDEX(DD[kind],MATCH(IF($O190,$Q190&amp;"/value",$Q190),DD[identifier],0)),"")</f>
        <v/>
      </c>
      <c r="J190" s="1" t="n"/>
      <c r="K190" s="1" t="inlineStr">
        <is>
          <t>Toroidal velocity at plasma center. 'Definition to come' in source PDF. Candidate when defined: summary/local/magnetic_axis/velocity_tor/deuterium (m/s). Suggest temporary.</t>
        </is>
      </c>
      <c r="L190" s="1" t="n"/>
      <c r="M190" s="1" t="n"/>
      <c r="N190" s="1" t="n"/>
      <c r="O190" s="1" t="n"/>
      <c r="P190" s="1" t="n"/>
      <c r="Q190">
        <f>IF($F190="","",SUBSTITUTE(SUBSTITUTE(SUBSTITUTE(SUBSTITUTE(SUBSTITUTE(SUBSTITUTE(SUBSTITUTE(SUBSTITUTE(SUBSTITUTE(SUBSTITUTE(SUBSTITUTE(LEFT($F190,IFERROR(FIND("&amp;",$F190),LEN($F190)+1)-1),"(0)",""),"(1)",""),"(2)",""),"(3)",""),"(4)",""),"(5)",""),"(6)",""),"(7)",""),"(8)",""),"(9)",""),"(:)",""))</f>
        <v/>
      </c>
    </row>
    <row r="191">
      <c r="A191" s="1" t="inlineStr">
        <is>
          <t>VTORV</t>
        </is>
      </c>
      <c r="B191" s="1" t="n"/>
      <c r="C191" s="1">
        <f>IFERROR(IF(INDEX(DD[units],MATCH($Q191,DD[identifier],0))=0,"",INDEX(DD[units],MATCH($Q191,DD[identifier],0))),"")</f>
        <v/>
      </c>
      <c r="D191" s="1" t="n"/>
      <c r="E191" s="1">
        <f>IFERROR(INDEX(DD[data_type],MATCH(IF($O191=TRUE,$Q191&amp;"/value",$Q191),DD[identifier],0)),"")</f>
        <v/>
      </c>
      <c r="F191" s="1" t="n"/>
      <c r="G191" s="1" t="inlineStr">
        <is>
          <t>Volume-averaged toroidal velocity. Definition to come.</t>
        </is>
      </c>
      <c r="H191" s="1">
        <f>IFERROR(INDEX(DD[description],MATCH($Q191,DD[identifier],0)),"")</f>
        <v/>
      </c>
      <c r="I191" s="1">
        <f>IFERROR(INDEX(DD[kind],MATCH(IF($O191,$Q191&amp;"/value",$Q191),DD[identifier],0)),"")</f>
        <v/>
      </c>
      <c r="J191" s="1" t="n"/>
      <c r="K191" s="1" t="inlineStr">
        <is>
          <t>Volume-averaged toroidal velocity. Candidate: summary/volume_average/velocity_tor if it exists. Suggest temporary.</t>
        </is>
      </c>
      <c r="L191" s="1" t="n"/>
      <c r="M191" s="1" t="n"/>
      <c r="N191" s="1" t="n"/>
      <c r="O191" s="1" t="n"/>
      <c r="P191" s="1" t="n"/>
      <c r="Q191">
        <f>IF($F191="","",SUBSTITUTE(SUBSTITUTE(SUBSTITUTE(SUBSTITUTE(SUBSTITUTE(SUBSTITUTE(SUBSTITUTE(SUBSTITUTE(SUBSTITUTE(SUBSTITUTE(SUBSTITUTE(LEFT($F191,IFERROR(FIND("&amp;",$F191),LEN($F191)+1)-1),"(0)",""),"(1)",""),"(2)",""),"(3)",""),"(4)",""),"(5)",""),"(6)",""),"(7)",""),"(8)",""),"(9)",""),"(:)",""))</f>
        <v/>
      </c>
    </row>
    <row r="192">
      <c r="A192" s="1" t="inlineStr">
        <is>
          <t>VTORIMP</t>
        </is>
      </c>
      <c r="B192" s="1" t="n"/>
      <c r="C192" s="1">
        <f>IFERROR(IF(INDEX(DD[units],MATCH($Q192,DD[identifier],0))=0,"",INDEX(DD[units],MATCH($Q192,DD[identifier],0))),"")</f>
        <v/>
      </c>
      <c r="D192" s="1" t="n"/>
      <c r="E192" s="1">
        <f>IFERROR(INDEX(DD[data_type],MATCH(IF($O192=TRUE,$Q192&amp;"/value",$Q192),DD[identifier],0)),"")</f>
        <v/>
      </c>
      <c r="F192" s="1" t="n"/>
      <c r="G192" s="1" t="inlineStr">
        <is>
          <t>Toroidal velocity of impurities. Definition to come. Set to NONE. Standard dataset flags.</t>
        </is>
      </c>
      <c r="H192" s="1">
        <f>IFERROR(INDEX(DD[description],MATCH($Q192,DD[identifier],0)),"")</f>
        <v/>
      </c>
      <c r="I192" s="1">
        <f>IFERROR(INDEX(DD[kind],MATCH(IF($O192,$Q192&amp;"/value",$Q192),DD[identifier],0)),"")</f>
        <v/>
      </c>
      <c r="J192" s="1" t="n"/>
      <c r="K192" s="1" t="inlineStr">
        <is>
          <t>Impurity toroidal velocity. Set to NONE in DB. Candidate: summary/local/magnetic_axis/velocity_phi/&lt;impurity_species&gt; (m/s). Suggest temporary.</t>
        </is>
      </c>
      <c r="L192" s="1" t="n"/>
      <c r="M192" s="1" t="n"/>
      <c r="N192" s="1" t="n"/>
      <c r="O192" s="1" t="n"/>
      <c r="P192" s="1" t="n"/>
      <c r="Q192">
        <f>IF($F192="","",SUBSTITUTE(SUBSTITUTE(SUBSTITUTE(SUBSTITUTE(SUBSTITUTE(SUBSTITUTE(SUBSTITUTE(SUBSTITUTE(SUBSTITUTE(SUBSTITUTE(SUBSTITUTE(LEFT($F192,IFERROR(FIND("&amp;",$F192),LEN($F192)+1)-1),"(0)",""),"(1)",""),"(2)",""),"(3)",""),"(4)",""),"(5)",""),"(6)",""),"(7)",""),"(8)",""),"(9)",""),"(:)",""))</f>
        <v/>
      </c>
    </row>
    <row r="193">
      <c r="A193" s="1" t="n"/>
      <c r="B193" s="1" t="n"/>
      <c r="C193" s="1">
        <f>IFERROR(IF(INDEX(DD[units],MATCH($Q193,DD[identifier],0))=0,"",INDEX(DD[units],MATCH($Q193,DD[identifier],0))),"")</f>
        <v/>
      </c>
      <c r="D193" s="1" t="n"/>
      <c r="E193" s="1">
        <f>IFERROR(INDEX(DD[data_type],MATCH(IF($O193=TRUE,$Q193&amp;"/value",$Q193),DD[identifier],0)),"")</f>
        <v/>
      </c>
      <c r="F193" s="1" t="n"/>
      <c r="G193" s="1" t="n"/>
      <c r="H193" s="1">
        <f>IFERROR(INDEX(DD[description],MATCH($Q193,DD[identifier],0)),"")</f>
        <v/>
      </c>
      <c r="I193" s="1">
        <f>IFERROR(INDEX(DD[kind],MATCH(IF($O193,$Q193&amp;"/value",$Q193),DD[identifier],0)),"")</f>
        <v/>
      </c>
      <c r="J193" s="1" t="n"/>
      <c r="K193" s="1" t="n"/>
      <c r="L193" s="1" t="n"/>
      <c r="M193" s="1" t="n"/>
      <c r="N193" s="1" t="n"/>
      <c r="O193" s="1" t="n"/>
      <c r="P193" s="1" t="n"/>
      <c r="Q193">
        <f>IF($F193="","",SUBSTITUTE(SUBSTITUTE(SUBSTITUTE(SUBSTITUTE(SUBSTITUTE(SUBSTITUTE(SUBSTITUTE(SUBSTITUTE(SUBSTITUTE(SUBSTITUTE(SUBSTITUTE(LEFT($F193,IFERROR(FIND("&amp;",$F193),LEN($F193)+1)-1),"(0)",""),"(1)",""),"(2)",""),"(3)",""),"(4)",""),"(5)",""),"(6)",""),"(7)",""),"(8)",""),"(9)",""),"(:)",""))</f>
        <v/>
      </c>
    </row>
    <row r="194">
      <c r="A194" s="1" t="n"/>
      <c r="B194" s="1" t="n"/>
      <c r="C194" s="1">
        <f>IFERROR(IF(INDEX(DD[units],MATCH($Q194,DD[identifier],0))=0,"",INDEX(DD[units],MATCH($Q194,DD[identifier],0))),"")</f>
        <v/>
      </c>
      <c r="D194" s="1" t="n"/>
      <c r="E194" s="1">
        <f>IFERROR(INDEX(DD[data_type],MATCH(IF($O194=TRUE,$Q194&amp;"/value",$Q194),DD[identifier],0)),"")</f>
        <v/>
      </c>
      <c r="F194" s="1" t="n"/>
      <c r="G194" s="1" t="n"/>
      <c r="H194" s="1">
        <f>IFERROR(INDEX(DD[description],MATCH($Q194,DD[identifier],0)),"")</f>
        <v/>
      </c>
      <c r="I194" s="1">
        <f>IFERROR(INDEX(DD[kind],MATCH(IF($O194,$Q194&amp;"/value",$Q194),DD[identifier],0)),"")</f>
        <v/>
      </c>
      <c r="J194" s="1" t="n"/>
      <c r="K194" s="1" t="n"/>
      <c r="L194" s="1" t="n"/>
      <c r="M194" s="1" t="n"/>
      <c r="N194" s="1" t="n"/>
      <c r="O194" s="1" t="n"/>
      <c r="P194" s="1" t="n"/>
      <c r="Q194">
        <f>IF($F194="","",SUBSTITUTE(SUBSTITUTE(SUBSTITUTE(SUBSTITUTE(SUBSTITUTE(SUBSTITUTE(SUBSTITUTE(SUBSTITUTE(SUBSTITUTE(SUBSTITUTE(SUBSTITUTE(LEFT($F194,IFERROR(FIND("&amp;",$F194),LEN($F194)+1)-1),"(0)",""),"(1)",""),"(2)",""),"(3)",""),"(4)",""),"(5)",""),"(6)",""),"(7)",""),"(8)",""),"(9)",""),"(:)",""))</f>
        <v/>
      </c>
    </row>
    <row r="195">
      <c r="A195" s="1" t="n"/>
      <c r="B195" s="1" t="n"/>
      <c r="C195" s="1">
        <f>IFERROR(IF(INDEX(DD[units],MATCH($Q195,DD[identifier],0))=0,"",INDEX(DD[units],MATCH($Q195,DD[identifier],0))),"")</f>
        <v/>
      </c>
      <c r="D195" s="1" t="n"/>
      <c r="E195" s="1">
        <f>IFERROR(INDEX(DD[data_type],MATCH(IF($O195=TRUE,$Q195&amp;"/value",$Q195),DD[identifier],0)),"")</f>
        <v/>
      </c>
      <c r="F195" s="1" t="n"/>
      <c r="G195" s="1" t="n"/>
      <c r="H195" s="1">
        <f>IFERROR(INDEX(DD[description],MATCH($Q195,DD[identifier],0)),"")</f>
        <v/>
      </c>
      <c r="I195" s="1">
        <f>IFERROR(INDEX(DD[kind],MATCH(IF($O195,$Q195&amp;"/value",$Q195),DD[identifier],0)),"")</f>
        <v/>
      </c>
      <c r="J195" s="1" t="n"/>
      <c r="K195" s="1" t="n"/>
      <c r="L195" s="1" t="n"/>
      <c r="M195" s="1" t="n"/>
      <c r="N195" s="1" t="n"/>
      <c r="O195" s="1" t="n"/>
      <c r="P195" s="1" t="n"/>
      <c r="Q195">
        <f>IF($F195="","",SUBSTITUTE(SUBSTITUTE(SUBSTITUTE(SUBSTITUTE(SUBSTITUTE(SUBSTITUTE(SUBSTITUTE(SUBSTITUTE(SUBSTITUTE(SUBSTITUTE(SUBSTITUTE(LEFT($F195,IFERROR(FIND("&amp;",$F195),LEN($F195)+1)-1),"(0)",""),"(1)",""),"(2)",""),"(3)",""),"(4)",""),"(5)",""),"(6)",""),"(7)",""),"(8)",""),"(9)",""),"(:)",""))</f>
        <v/>
      </c>
    </row>
    <row r="196">
      <c r="A196" s="1" t="n"/>
      <c r="B196" s="1" t="n"/>
      <c r="C196" s="1">
        <f>IFERROR(IF(INDEX(DD[units],MATCH($Q196,DD[identifier],0))=0,"",INDEX(DD[units],MATCH($Q196,DD[identifier],0))),"")</f>
        <v/>
      </c>
      <c r="D196" s="1" t="n"/>
      <c r="E196" s="1">
        <f>IFERROR(INDEX(DD[data_type],MATCH(IF($O196=TRUE,$Q196&amp;"/value",$Q196),DD[identifier],0)),"")</f>
        <v/>
      </c>
      <c r="F196" s="1" t="n"/>
      <c r="G196" s="1" t="n"/>
      <c r="H196" s="1">
        <f>IFERROR(INDEX(DD[description],MATCH($Q196,DD[identifier],0)),"")</f>
        <v/>
      </c>
      <c r="I196" s="1">
        <f>IFERROR(INDEX(DD[kind],MATCH(IF($O196,$Q196&amp;"/value",$Q196),DD[identifier],0)),"")</f>
        <v/>
      </c>
      <c r="J196" s="1" t="n"/>
      <c r="K196" s="1" t="n"/>
      <c r="L196" s="1" t="n"/>
      <c r="M196" s="1" t="n"/>
      <c r="N196" s="1" t="n"/>
      <c r="O196" s="1" t="n"/>
      <c r="P196" s="1" t="n"/>
      <c r="Q196">
        <f>IF($F196="","",SUBSTITUTE(SUBSTITUTE(SUBSTITUTE(SUBSTITUTE(SUBSTITUTE(SUBSTITUTE(SUBSTITUTE(SUBSTITUTE(SUBSTITUTE(SUBSTITUTE(SUBSTITUTE(LEFT($F196,IFERROR(FIND("&amp;",$F196),LEN($F196)+1)-1),"(0)",""),"(1)",""),"(2)",""),"(3)",""),"(4)",""),"(5)",""),"(6)",""),"(7)",""),"(8)",""),"(9)",""),"(:)",""))</f>
        <v/>
      </c>
    </row>
    <row r="197">
      <c r="A197" s="1" t="n"/>
      <c r="B197" s="1" t="n"/>
      <c r="C197" s="1">
        <f>IFERROR(IF(INDEX(DD[units],MATCH($Q197,DD[identifier],0))=0,"",INDEX(DD[units],MATCH($Q197,DD[identifier],0))),"")</f>
        <v/>
      </c>
      <c r="D197" s="1" t="n"/>
      <c r="E197" s="1">
        <f>IFERROR(INDEX(DD[data_type],MATCH(IF($O197=TRUE,$Q197&amp;"/value",$Q197),DD[identifier],0)),"")</f>
        <v/>
      </c>
      <c r="F197" s="1" t="n"/>
      <c r="G197" s="1" t="n"/>
      <c r="H197" s="1">
        <f>IFERROR(INDEX(DD[description],MATCH($Q197,DD[identifier],0)),"")</f>
        <v/>
      </c>
      <c r="I197" s="1">
        <f>IFERROR(INDEX(DD[kind],MATCH(IF($O197,$Q197&amp;"/value",$Q197),DD[identifier],0)),"")</f>
        <v/>
      </c>
      <c r="J197" s="1" t="n"/>
      <c r="K197" s="1" t="n"/>
      <c r="L197" s="1" t="n"/>
      <c r="M197" s="1" t="n"/>
      <c r="N197" s="1" t="n"/>
      <c r="O197" s="1" t="n"/>
      <c r="P197" s="1" t="n"/>
      <c r="Q197">
        <f>IF($F197="","",SUBSTITUTE(SUBSTITUTE(SUBSTITUTE(SUBSTITUTE(SUBSTITUTE(SUBSTITUTE(SUBSTITUTE(SUBSTITUTE(SUBSTITUTE(SUBSTITUTE(SUBSTITUTE(LEFT($F197,IFERROR(FIND("&amp;",$F197),LEN($F197)+1)-1),"(0)",""),"(1)",""),"(2)",""),"(3)",""),"(4)",""),"(5)",""),"(6)",""),"(7)",""),"(8)",""),"(9)",""),"(:)",""))</f>
        <v/>
      </c>
    </row>
    <row r="198">
      <c r="A198" s="1" t="n"/>
      <c r="B198" s="1" t="n"/>
      <c r="C198" s="1">
        <f>IFERROR(IF(INDEX(DD[units],MATCH($Q198,DD[identifier],0))=0,"",INDEX(DD[units],MATCH($Q198,DD[identifier],0))),"")</f>
        <v/>
      </c>
      <c r="D198" s="1" t="n"/>
      <c r="E198" s="1">
        <f>IFERROR(INDEX(DD[data_type],MATCH(IF($O198=TRUE,$Q198&amp;"/value",$Q198),DD[identifier],0)),"")</f>
        <v/>
      </c>
      <c r="F198" s="1" t="n"/>
      <c r="G198" s="1" t="n"/>
      <c r="H198" s="1">
        <f>IFERROR(INDEX(DD[description],MATCH($Q198,DD[identifier],0)),"")</f>
        <v/>
      </c>
      <c r="I198" s="1">
        <f>IFERROR(INDEX(DD[kind],MATCH(IF($O198,$Q198&amp;"/value",$Q198),DD[identifier],0)),"")</f>
        <v/>
      </c>
      <c r="J198" s="1" t="n"/>
      <c r="K198" s="1" t="n"/>
      <c r="L198" s="1" t="n"/>
      <c r="M198" s="1" t="n"/>
      <c r="N198" s="1" t="n"/>
      <c r="O198" s="1" t="n"/>
      <c r="P198" s="1" t="n"/>
      <c r="Q198">
        <f>IF($F198="","",SUBSTITUTE(SUBSTITUTE(SUBSTITUTE(SUBSTITUTE(SUBSTITUTE(SUBSTITUTE(SUBSTITUTE(SUBSTITUTE(SUBSTITUTE(SUBSTITUTE(SUBSTITUTE(LEFT($F198,IFERROR(FIND("&amp;",$F198),LEN($F198)+1)-1),"(0)",""),"(1)",""),"(2)",""),"(3)",""),"(4)",""),"(5)",""),"(6)",""),"(7)",""),"(8)",""),"(9)",""),"(:)",""))</f>
        <v/>
      </c>
    </row>
    <row r="199">
      <c r="A199" s="1" t="n"/>
      <c r="B199" s="1" t="n"/>
      <c r="C199" s="1">
        <f>IFERROR(IF(INDEX(DD[units],MATCH($Q199,DD[identifier],0))=0,"",INDEX(DD[units],MATCH($Q199,DD[identifier],0))),"")</f>
        <v/>
      </c>
      <c r="D199" s="1" t="n"/>
      <c r="E199" s="1">
        <f>IFERROR(INDEX(DD[data_type],MATCH(IF($O199=TRUE,$Q199&amp;"/value",$Q199),DD[identifier],0)),"")</f>
        <v/>
      </c>
      <c r="F199" s="1" t="n"/>
      <c r="G199" s="1" t="n"/>
      <c r="H199" s="1">
        <f>IFERROR(INDEX(DD[description],MATCH($Q199,DD[identifier],0)),"")</f>
        <v/>
      </c>
      <c r="I199" s="1">
        <f>IFERROR(INDEX(DD[kind],MATCH(IF($O199,$Q199&amp;"/value",$Q199),DD[identifier],0)),"")</f>
        <v/>
      </c>
      <c r="J199" s="1" t="n"/>
      <c r="K199" s="1" t="n"/>
      <c r="L199" s="1" t="n"/>
      <c r="M199" s="1" t="n"/>
      <c r="N199" s="1" t="n"/>
      <c r="O199" s="1" t="n"/>
      <c r="P199" s="1" t="n"/>
      <c r="Q199">
        <f>IF($F199="","",SUBSTITUTE(SUBSTITUTE(SUBSTITUTE(SUBSTITUTE(SUBSTITUTE(SUBSTITUTE(SUBSTITUTE(SUBSTITUTE(SUBSTITUTE(SUBSTITUTE(SUBSTITUTE(LEFT($F199,IFERROR(FIND("&amp;",$F199),LEN($F199)+1)-1),"(0)",""),"(1)",""),"(2)",""),"(3)",""),"(4)",""),"(5)",""),"(6)",""),"(7)",""),"(8)",""),"(9)",""),"(:)",""))</f>
        <v/>
      </c>
    </row>
    <row r="200">
      <c r="A200" s="1" t="n"/>
      <c r="B200" s="1" t="n"/>
      <c r="C200" s="1">
        <f>IFERROR(IF(INDEX(DD[units],MATCH($Q200,DD[identifier],0))=0,"",INDEX(DD[units],MATCH($Q200,DD[identifier],0))),"")</f>
        <v/>
      </c>
      <c r="D200" s="1" t="n"/>
      <c r="E200" s="1">
        <f>IFERROR(INDEX(DD[data_type],MATCH(IF($O200=TRUE,$Q200&amp;"/value",$Q200),DD[identifier],0)),"")</f>
        <v/>
      </c>
      <c r="F200" s="1" t="n"/>
      <c r="G200" s="1" t="n"/>
      <c r="H200" s="1">
        <f>IFERROR(INDEX(DD[description],MATCH($Q200,DD[identifier],0)),"")</f>
        <v/>
      </c>
      <c r="I200" s="1">
        <f>IFERROR(INDEX(DD[kind],MATCH(IF($O200,$Q200&amp;"/value",$Q200),DD[identifier],0)),"")</f>
        <v/>
      </c>
      <c r="J200" s="1" t="n"/>
      <c r="K200" s="1" t="n"/>
      <c r="L200" s="1" t="n"/>
      <c r="M200" s="1" t="n"/>
      <c r="N200" s="1" t="n"/>
      <c r="O200" s="1" t="n"/>
      <c r="P200" s="1" t="n"/>
      <c r="Q200">
        <f>IF($F200="","",SUBSTITUTE(SUBSTITUTE(SUBSTITUTE(SUBSTITUTE(SUBSTITUTE(SUBSTITUTE(SUBSTITUTE(SUBSTITUTE(SUBSTITUTE(SUBSTITUTE(SUBSTITUTE(LEFT($F200,IFERROR(FIND("&amp;",$F200),LEN($F200)+1)-1),"(0)",""),"(1)",""),"(2)",""),"(3)",""),"(4)",""),"(5)",""),"(6)",""),"(7)",""),"(8)",""),"(9)",""),"(:)",""))</f>
        <v/>
      </c>
    </row>
    <row r="201">
      <c r="A201" s="1" t="n"/>
      <c r="B201" s="1" t="n"/>
      <c r="C201" s="1">
        <f>IFERROR(IF(INDEX(DD[units],MATCH($Q201,DD[identifier],0))=0,"",INDEX(DD[units],MATCH($Q201,DD[identifier],0))),"")</f>
        <v/>
      </c>
      <c r="D201" s="1" t="n"/>
      <c r="E201" s="1">
        <f>IFERROR(INDEX(DD[data_type],MATCH(IF($O201=TRUE,$Q201&amp;"/value",$Q201),DD[identifier],0)),"")</f>
        <v/>
      </c>
      <c r="F201" s="1" t="n"/>
      <c r="G201" s="1" t="n"/>
      <c r="H201" s="1">
        <f>IFERROR(INDEX(DD[description],MATCH($Q201,DD[identifier],0)),"")</f>
        <v/>
      </c>
      <c r="I201" s="1">
        <f>IFERROR(INDEX(DD[kind],MATCH(IF($O201,$Q201&amp;"/value",$Q201),DD[identifier],0)),"")</f>
        <v/>
      </c>
      <c r="J201" s="1" t="n"/>
      <c r="K201" s="1" t="n"/>
      <c r="L201" s="1" t="n"/>
      <c r="M201" s="1" t="n"/>
      <c r="N201" s="1" t="n"/>
      <c r="O201" s="1" t="n"/>
      <c r="P201" s="1" t="n"/>
      <c r="Q201">
        <f>IF($F201="","",SUBSTITUTE(SUBSTITUTE(SUBSTITUTE(SUBSTITUTE(SUBSTITUTE(SUBSTITUTE(SUBSTITUTE(SUBSTITUTE(SUBSTITUTE(SUBSTITUTE(SUBSTITUTE(LEFT($F201,IFERROR(FIND("&amp;",$F201),LEN($F201)+1)-1),"(0)",""),"(1)",""),"(2)",""),"(3)",""),"(4)",""),"(5)",""),"(6)",""),"(7)",""),"(8)",""),"(9)",""),"(:)",""))</f>
        <v/>
      </c>
    </row>
  </sheetData>
  <autoFilter ref="J1:J201">
    <sortState ref="J1:J201">
      <sortCondition ref="J2:J201" customList="mapped,mapped_caveat,manifest,derived,discard"/>
    </sortState>
  </autoFilter>
  <conditionalFormatting sqref="A1:A1048576">
    <cfRule type="expression" priority="1" dxfId="0">
      <formula>$J1="mapped"</formula>
    </cfRule>
    <cfRule type="expression" priority="2" dxfId="1">
      <formula>$J1="mapped_caveat"</formula>
    </cfRule>
    <cfRule type="expression" priority="3" dxfId="2">
      <formula>$J1="manifest"</formula>
    </cfRule>
    <cfRule type="expression" priority="4" dxfId="3">
      <formula>$J1="derived"</formula>
    </cfRule>
    <cfRule type="expression" priority="5" dxfId="4">
      <formula>$J1="discard"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2026-07-28T13:15:47Z</dcterms:created>
  <dcterms:modified xsi:type="dcterms:W3CDTF">2026-07-28T13:15:48Z</dcterms:modified>
</cp:coreProperties>
</file>