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oro\PycharmProjects\ranking_cconf\assets\"/>
    </mc:Choice>
  </mc:AlternateContent>
  <xr:revisionPtr revIDLastSave="0" documentId="13_ncr:1_{D5FBA56A-C519-4397-AF20-EF0757E5C444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Lista_Conf" sheetId="2" r:id="rId1"/>
    <sheet name="Dados" sheetId="1" r:id="rId2"/>
    <sheet name="Planilha2" sheetId="6" r:id="rId3"/>
    <sheet name="Planilha1" sheetId="5" r:id="rId4"/>
    <sheet name="Log_alteraçõ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K95" i="1"/>
  <c r="F94" i="1"/>
  <c r="K94" i="1"/>
  <c r="K90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2" i="1"/>
  <c r="K93" i="1"/>
  <c r="K2" i="1"/>
  <c r="E18" i="5"/>
  <c r="F8" i="5"/>
  <c r="F6" i="5"/>
  <c r="F16" i="1" l="1"/>
  <c r="F73" i="1" l="1"/>
  <c r="F23" i="1" l="1"/>
  <c r="F93" i="1" l="1"/>
  <c r="F92" i="1" l="1"/>
  <c r="F9" i="1" l="1"/>
  <c r="F91" i="1" l="1"/>
  <c r="F89" i="1" l="1"/>
  <c r="F32" i="1" l="1"/>
  <c r="F88" i="1" l="1"/>
  <c r="F60" i="1" l="1"/>
  <c r="F87" i="1" l="1"/>
  <c r="F84" i="1" l="1"/>
  <c r="F86" i="1"/>
  <c r="F83" i="1" l="1"/>
  <c r="F3" i="1" l="1"/>
  <c r="F4" i="1"/>
  <c r="F5" i="1"/>
  <c r="F8" i="1"/>
  <c r="F15" i="1"/>
  <c r="F21" i="1"/>
  <c r="F27" i="1"/>
  <c r="F30" i="1"/>
  <c r="F40" i="1"/>
  <c r="F42" i="1"/>
  <c r="F44" i="1"/>
  <c r="F45" i="1"/>
  <c r="F52" i="1"/>
  <c r="F55" i="1"/>
  <c r="F56" i="1"/>
  <c r="F57" i="1"/>
  <c r="F59" i="1"/>
  <c r="F63" i="1"/>
  <c r="F64" i="1"/>
  <c r="F66" i="1"/>
  <c r="F67" i="1"/>
  <c r="F68" i="1"/>
  <c r="F78" i="1"/>
  <c r="F79" i="1"/>
  <c r="F82" i="1"/>
  <c r="F85" i="1"/>
  <c r="F80" i="1" l="1"/>
  <c r="F77" i="1" l="1"/>
  <c r="F76" i="1"/>
  <c r="F54" i="1" l="1"/>
  <c r="F74" i="1" l="1"/>
  <c r="F75" i="1" l="1"/>
  <c r="F65" i="1" l="1"/>
  <c r="F72" i="1" l="1"/>
  <c r="F71" i="1" l="1"/>
  <c r="F26" i="1" l="1"/>
  <c r="F62" i="1"/>
  <c r="F43" i="1"/>
  <c r="F48" i="1"/>
  <c r="F31" i="1"/>
  <c r="F17" i="1"/>
  <c r="F7" i="1"/>
  <c r="F69" i="1"/>
  <c r="F58" i="1"/>
  <c r="F47" i="1"/>
  <c r="F53" i="1"/>
  <c r="F25" i="1"/>
  <c r="F35" i="1"/>
  <c r="F49" i="1"/>
  <c r="F81" i="1"/>
  <c r="F41" i="1"/>
  <c r="F11" i="1"/>
  <c r="F70" i="1"/>
  <c r="F18" i="1"/>
  <c r="F61" i="1"/>
  <c r="F39" i="1"/>
  <c r="F51" i="1"/>
  <c r="F50" i="1"/>
  <c r="F46" i="1"/>
  <c r="F19" i="1"/>
  <c r="F33" i="1"/>
  <c r="F38" i="1"/>
  <c r="F37" i="1"/>
  <c r="F90" i="1"/>
  <c r="F36" i="1"/>
  <c r="F2" i="1"/>
  <c r="F20" i="1"/>
  <c r="F29" i="1"/>
  <c r="F28" i="1"/>
  <c r="F24" i="1"/>
  <c r="F34" i="1"/>
  <c r="F14" i="1"/>
  <c r="F12" i="1"/>
  <c r="F13" i="1"/>
  <c r="F10" i="1"/>
  <c r="F6" i="1"/>
  <c r="L94" i="1" l="1"/>
  <c r="L95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4" i="1"/>
  <c r="L8" i="1"/>
  <c r="L12" i="1"/>
  <c r="L16" i="1"/>
  <c r="L20" i="1"/>
  <c r="L24" i="1"/>
  <c r="L28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86" i="1"/>
  <c r="L74" i="1"/>
  <c r="L90" i="1"/>
  <c r="L78" i="1"/>
  <c r="L82" i="1"/>
  <c r="L2" i="1"/>
  <c r="F22" i="1"/>
</calcChain>
</file>

<file path=xl/sharedStrings.xml><?xml version="1.0" encoding="utf-8"?>
<sst xmlns="http://schemas.openxmlformats.org/spreadsheetml/2006/main" count="655" uniqueCount="223">
  <si>
    <t>Situação_list</t>
  </si>
  <si>
    <t>Ativo_list</t>
  </si>
  <si>
    <t>Atribuido a_list</t>
  </si>
  <si>
    <t>Analisando Informações Recebidas</t>
  </si>
  <si>
    <t>A</t>
  </si>
  <si>
    <t>(rafael.fiorott)</t>
  </si>
  <si>
    <t>Pedido de Informações Enviado</t>
  </si>
  <si>
    <t>H</t>
  </si>
  <si>
    <t>(weid.barbosa)</t>
  </si>
  <si>
    <t>Nota Técnica Elaborada</t>
  </si>
  <si>
    <t>(paulo.m.gomes)</t>
  </si>
  <si>
    <t>Concluído</t>
  </si>
  <si>
    <t>(thiago.dominoni)</t>
  </si>
  <si>
    <t>Atribuído (Análise Inicial)</t>
  </si>
  <si>
    <t>Arquivado (art. 8º port 373)</t>
  </si>
  <si>
    <t>UF</t>
  </si>
  <si>
    <t>Processo SEI</t>
  </si>
  <si>
    <t>Último recebimento de informações 
(data do ofício da COPEM ou data do último e-mail recebido)</t>
  </si>
  <si>
    <t>Data do último pedido de informações
(ver anotação aqui)</t>
  </si>
  <si>
    <t>Data para Resposta</t>
  </si>
  <si>
    <t>Situação</t>
  </si>
  <si>
    <t>Atribuído a</t>
  </si>
  <si>
    <t>Remetido pela COPEM</t>
  </si>
  <si>
    <t>Recebido na CAPAG</t>
  </si>
  <si>
    <t>Arquivável a partir de:</t>
  </si>
  <si>
    <t>Arquivável</t>
  </si>
  <si>
    <t>Dúvida/Observação</t>
  </si>
  <si>
    <t>Devolvido à  COPEM</t>
  </si>
  <si>
    <t>Ativo</t>
  </si>
  <si>
    <t>Rio Paranaíba</t>
  </si>
  <si>
    <t>MG</t>
  </si>
  <si>
    <t>17944.104725/2019-37</t>
  </si>
  <si>
    <t xml:space="preserve">Já foi resolvido. Nota assinada pelos coordenadores... Atualização Rafael: Refia a análise à pedido do Acauã, indicou critério 3 e 10. </t>
  </si>
  <si>
    <t>AC</t>
  </si>
  <si>
    <t>AL</t>
  </si>
  <si>
    <t>AM</t>
  </si>
  <si>
    <t>HOJE</t>
  </si>
  <si>
    <t>-</t>
  </si>
  <si>
    <t>Catu</t>
  </si>
  <si>
    <t>BA</t>
  </si>
  <si>
    <t>17944.100414/2020-32</t>
  </si>
  <si>
    <t>05/20/2020</t>
  </si>
  <si>
    <t>Goiatuba</t>
  </si>
  <si>
    <t>GO</t>
  </si>
  <si>
    <t>17944.103978/2020-27</t>
  </si>
  <si>
    <t>Divino</t>
  </si>
  <si>
    <t>17944.100849/2020-87</t>
  </si>
  <si>
    <t>Arquivada por falta de resposta.</t>
  </si>
  <si>
    <t>Navegantes</t>
  </si>
  <si>
    <t>SC</t>
  </si>
  <si>
    <t>17944.101946/2020-97</t>
  </si>
  <si>
    <t xml:space="preserve">Nota de recurso </t>
  </si>
  <si>
    <t>Dormentes</t>
  </si>
  <si>
    <t>PE</t>
  </si>
  <si>
    <t>17944.101374/2020-46</t>
  </si>
  <si>
    <t xml:space="preserve"> </t>
  </si>
  <si>
    <t>Vazante</t>
  </si>
  <si>
    <t>17944.101401/2020-81</t>
  </si>
  <si>
    <t>Terra Roxa</t>
  </si>
  <si>
    <t>PR</t>
  </si>
  <si>
    <t>17944.101797/2020-66</t>
  </si>
  <si>
    <t>Ver doc SEI 10644806 -  arquivamento da solicitação de operação de crédito de Terra Roxa - PR, à pedido do ente, conforme consta no SADIPEM, consultado em 21/09/2020</t>
  </si>
  <si>
    <t>CE</t>
  </si>
  <si>
    <t>Colombo</t>
  </si>
  <si>
    <t>17944.102678/2020-21</t>
  </si>
  <si>
    <t xml:space="preserve">Arquivada por falta de resposta uma vez. Reaberta pela COPEM. Última solicitação de informação foi feita para o e-mail cadastrado no SADIPEM. </t>
  </si>
  <si>
    <t>Orlândia</t>
  </si>
  <si>
    <t>SP</t>
  </si>
  <si>
    <t>17944.101809/2020-52</t>
  </si>
  <si>
    <t>Salto Veloso​</t>
  </si>
  <si>
    <t>17944.101871/2020-44</t>
  </si>
  <si>
    <t>coordenação devolveu o processo. Em que situação se encontra?</t>
  </si>
  <si>
    <t>Nerópolis</t>
  </si>
  <si>
    <t>17944.104924/2019-45</t>
  </si>
  <si>
    <t>Vicentinópolis</t>
  </si>
  <si>
    <t>17944.102298/2020-96</t>
  </si>
  <si>
    <t>Minuta de arquivamento preparada. neiltonozeda4545@gmail.com. Pedido de informações feito em 28/09 não havia sido encaminhado para o e-mailcadastrado no COPEM, mas havia sido enviado para o e-mail da Contadora, que jáhavia nos respondido anteriormente.  Mandamos reforço no dia 15/10</t>
  </si>
  <si>
    <t>DF</t>
  </si>
  <si>
    <t>Uibaí</t>
  </si>
  <si>
    <t>17944.103144/2020-11</t>
  </si>
  <si>
    <t>adm@uibai.ba.gov.br . E-mailfoi enviado para o e-mail cadastrado na copem. Mandamos reforço no dia 15/10</t>
  </si>
  <si>
    <t>Americana</t>
  </si>
  <si>
    <t>17944.104100/2020-17</t>
  </si>
  <si>
    <t xml:space="preserve">Minuta de arquivamento pronta. fazenda@americana.sp.gov.br. Pedido foi enviado ao e-mail cadastrado na COPEM. Arquivar. </t>
  </si>
  <si>
    <t>Tubarão</t>
  </si>
  <si>
    <t>17944.103866/2019-32</t>
  </si>
  <si>
    <t>São Carlos</t>
  </si>
  <si>
    <t>17944.102079/2020-15</t>
  </si>
  <si>
    <t>Atualização Rafael: São Carlos - SC (não confundir com São Carlos - SP que também está em análise), eles nos informaram no último e-mail que retificaram os demonstrativos. Refiz a análise no pedido do Acauã e indicou os critérios 5 e 13. Já elaborei um quadro de caixa, proponho responder ao município pedindo que preencha o quadro e questionando o 13. Vou subir a análise agora, por favor, revisem que aí já mandamos o e-mail.</t>
  </si>
  <si>
    <t>ES</t>
  </si>
  <si>
    <t>17944.109949/2018-54</t>
  </si>
  <si>
    <t>Barbalha</t>
  </si>
  <si>
    <t>17944.102111/2020-54</t>
  </si>
  <si>
    <t>Cachoeira Alta</t>
  </si>
  <si>
    <t>17944.102211/2020-81</t>
  </si>
  <si>
    <t>Paranã</t>
  </si>
  <si>
    <t>TO</t>
  </si>
  <si>
    <t>17944.102260/2020-13</t>
  </si>
  <si>
    <t>Aparecida de Goiania</t>
  </si>
  <si>
    <t>17944.110153/2018-44</t>
  </si>
  <si>
    <t>não</t>
  </si>
  <si>
    <t>Jandira</t>
  </si>
  <si>
    <t>17944.102357/2020-26</t>
  </si>
  <si>
    <t xml:space="preserve">Município nos respondeu assunto de compatencia da COPEM. Reenviamos pedido de informação, não foi respondido até o momento. </t>
  </si>
  <si>
    <t>Deodápolis</t>
  </si>
  <si>
    <t>MS</t>
  </si>
  <si>
    <t>17944.101135/2020-96</t>
  </si>
  <si>
    <t>Contadores do município mandaram dúvida em 20/10, respondemosdia 21/10. Minuta de arquivamento pronta. valdirlsartor@hotmail.com . Pedido não havia sido enviado para o e-mail cadastrado, embora já haviam retornado anteriormente. Como o prazo jávenceu, enviei novo e-mail em 16/10 dando prazo para se manifestarem até 20/10.</t>
  </si>
  <si>
    <t>Crato</t>
  </si>
  <si>
    <t>17944.102441/2020-40</t>
  </si>
  <si>
    <t>Rafael: - COPEM pediu a análise.  Começamos uma análise e solicitamos mais informações. 
- Parece que eles tinham alguma questão com a COPEM também erroneamente, enviaram um monte de informações, inclusive das questões da COPEM para a gente. Neste monte de informações, tem um anexo que eles enviam os quadros. Eles certamente retificaram alguns demonstrativos no SICONFI, porque eu refiz a análise e deu tudo verdinho. 
- Não ficou legal porque formalmente não nos responderam a mensagem anterior, mas passou nas análises da planilha. De toda a forma, já deixei a nota minutada lá no processo</t>
  </si>
  <si>
    <t>Ruy Barbosa</t>
  </si>
  <si>
    <t>17944.102466/2020-43</t>
  </si>
  <si>
    <t>Saúde</t>
  </si>
  <si>
    <t>17944.102485/2020-70</t>
  </si>
  <si>
    <t>Riacho de Santana</t>
  </si>
  <si>
    <t>17944.102565/2020-25</t>
  </si>
  <si>
    <t>Santo André</t>
  </si>
  <si>
    <t>17944.103983/2019-04</t>
  </si>
  <si>
    <t>MA</t>
  </si>
  <si>
    <t>Teresina</t>
  </si>
  <si>
    <t>PI</t>
  </si>
  <si>
    <t>17944.102710/2020-78</t>
  </si>
  <si>
    <t xml:space="preserve">Só confirmar com Weid a conclusão. </t>
  </si>
  <si>
    <t>Correia Pinto</t>
  </si>
  <si>
    <t>17944.102750/2020-10</t>
  </si>
  <si>
    <t>MT</t>
  </si>
  <si>
    <t>Ubá</t>
  </si>
  <si>
    <t>17944.102764/2020-33</t>
  </si>
  <si>
    <t>Feira de Santana</t>
  </si>
  <si>
    <t>17944.102801/2020-11</t>
  </si>
  <si>
    <t>Não entendi se já bateram o martelo que está aprovado / qual a nota da capag final?</t>
  </si>
  <si>
    <t>Paulo Afonso</t>
  </si>
  <si>
    <t>17944.104828/2019-05</t>
  </si>
  <si>
    <t xml:space="preserve">Acaua parece ter concluído que a capag é A, mas não está minutada nova nota. </t>
  </si>
  <si>
    <t>Entre Rios do Sul</t>
  </si>
  <si>
    <t>RS</t>
  </si>
  <si>
    <t>17944.102850/2020-46</t>
  </si>
  <si>
    <t>Guaraniaçu</t>
  </si>
  <si>
    <t>17944.102862/2020-71</t>
  </si>
  <si>
    <t>São Paulo</t>
  </si>
  <si>
    <t>17944.101791/2020-99</t>
  </si>
  <si>
    <t>PA</t>
  </si>
  <si>
    <t>Ouro Verde</t>
  </si>
  <si>
    <t>17944.102928/2020-22</t>
  </si>
  <si>
    <t>Orlândia (Recurso)</t>
  </si>
  <si>
    <t>PB</t>
  </si>
  <si>
    <t xml:space="preserve">Barra de Piraí </t>
  </si>
  <si>
    <t>RJ</t>
  </si>
  <si>
    <t>17944.101613/2020-68</t>
  </si>
  <si>
    <t>Iguatu</t>
  </si>
  <si>
    <t>17944.103172/2020-39</t>
  </si>
  <si>
    <t>Guarulhos</t>
  </si>
  <si>
    <t>17944.102981/2020-23</t>
  </si>
  <si>
    <t>Mogi das Cruzes</t>
  </si>
  <si>
    <t>17944.104648/2019-15</t>
  </si>
  <si>
    <t xml:space="preserve">Confirmar com Weid a situção do processo. </t>
  </si>
  <si>
    <t>RN</t>
  </si>
  <si>
    <t>RO</t>
  </si>
  <si>
    <t>RR</t>
  </si>
  <si>
    <t>Toledo</t>
  </si>
  <si>
    <t>17944.103059/2020-53</t>
  </si>
  <si>
    <t>Capão do Cipó</t>
  </si>
  <si>
    <t>17944.103042/2020-04</t>
  </si>
  <si>
    <t>17944.104722/2018-12</t>
  </si>
  <si>
    <t>Abaeté</t>
  </si>
  <si>
    <t>17944.103109/2020-01</t>
  </si>
  <si>
    <t>Pouso Alegre</t>
  </si>
  <si>
    <t>17944.103282/2020-09</t>
  </si>
  <si>
    <t>A nota já havia sido minutada, mas conforme combinado com o Acauã dia 05/08, pedimos novos esclarecimentos em 06/08/2020.
Município respondeu em 14/08 informando que está enfrentando um processo de regularização das contas e pede que consideremos as informações do RGF.</t>
  </si>
  <si>
    <t>Cravinhos</t>
  </si>
  <si>
    <t>17944.103328/2020-81</t>
  </si>
  <si>
    <t>Sidrolândia</t>
  </si>
  <si>
    <t>17944.103288/2020-78</t>
  </si>
  <si>
    <t>Itapemirim</t>
  </si>
  <si>
    <t>17944.103619/2019-36</t>
  </si>
  <si>
    <t>Ibirité</t>
  </si>
  <si>
    <t>17944.103499/2020-19</t>
  </si>
  <si>
    <t>SE</t>
  </si>
  <si>
    <t>Ouro Preto</t>
  </si>
  <si>
    <t>17944.103518/2020-07</t>
  </si>
  <si>
    <t>Verificar a situação atual e datas com o Thiago, o processo é confuso , com informações excessivas e de todos os entes ao mesmo tempo.</t>
  </si>
  <si>
    <t>Três Lagoas</t>
  </si>
  <si>
    <t>17944.103524/2020-56</t>
  </si>
  <si>
    <t>Eusébio</t>
  </si>
  <si>
    <t>17944.103667/2020-68</t>
  </si>
  <si>
    <t>Triunfo</t>
  </si>
  <si>
    <t>17944.103652/2020-08</t>
  </si>
  <si>
    <t>Caravelas</t>
  </si>
  <si>
    <t>17944.100404/2020-05</t>
  </si>
  <si>
    <t>Jaraguá do Sul</t>
  </si>
  <si>
    <t>17944.103070/2019-80</t>
  </si>
  <si>
    <t>Presidente Prudente</t>
  </si>
  <si>
    <t>17944.103953/2020-23</t>
  </si>
  <si>
    <t>17944.102455/2020-63</t>
  </si>
  <si>
    <t>Salvador</t>
  </si>
  <si>
    <t>17944.103896/2020-82 </t>
  </si>
  <si>
    <t>Se chegar perto da marca de 5 dias do envio de pouso alegre sem resposta do Eric, melhor mandar a versão que temos do quadro mesmo</t>
  </si>
  <si>
    <t>São Miguel do Oeste</t>
  </si>
  <si>
    <t>17944.104071/2020-85</t>
  </si>
  <si>
    <t>Enviou a planiha do quadro de caixa assinada, mas sem o excel. Solicitei o Excel, vou aguardar algumas horas para ver se envia. Análise preliminar da checagem sugere aprovação com "B"</t>
  </si>
  <si>
    <t xml:space="preserve">Mata </t>
  </si>
  <si>
    <t>17944.104094/2020-90</t>
  </si>
  <si>
    <t>São Bento do Sul</t>
  </si>
  <si>
    <t>17944.104712/2020-00</t>
  </si>
  <si>
    <t>Espírito Santo</t>
  </si>
  <si>
    <t>17944.103619/2020-70</t>
  </si>
  <si>
    <t>Data</t>
  </si>
  <si>
    <t>Quem</t>
  </si>
  <si>
    <t>Alteração</t>
  </si>
  <si>
    <t>Objetivo</t>
  </si>
  <si>
    <t>Rafael</t>
  </si>
  <si>
    <t xml:space="preserve">Inserida a coluna "Ativo" </t>
  </si>
  <si>
    <t>Permitir a rápida filtragem dos processos ativos</t>
  </si>
  <si>
    <t>Inserida validação de dados em toda a coluna "Processo SEI"</t>
  </si>
  <si>
    <t xml:space="preserve">Alertar ao usuário sempre que tentar registrar duas vezes um mesmo processo. </t>
  </si>
  <si>
    <t>Inserida a aba "Lista_Conf"</t>
  </si>
  <si>
    <t>Separar em uma aba específica as listas usadas nas validações de colunas</t>
  </si>
  <si>
    <t>Inserida validção de dados em toda a coluna " Situação"</t>
  </si>
  <si>
    <t>Impedir que os usuários inseriam tipos aleatórios de situação, forçando-os a utilizar os pré-definidos</t>
  </si>
  <si>
    <t>Inseria a opção de "Arquivado art 8" na coluna "Situação"</t>
  </si>
  <si>
    <t>Ente</t>
  </si>
  <si>
    <t xml:space="preserve">Sorocaba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</si>
</sst>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2" fillId="0" borderId="0" xfId="2" applyFill="1"/>
    <xf numFmtId="14" fontId="5" fillId="0" borderId="0" xfId="0" applyNumberFormat="1" applyFont="1" applyAlignment="1">
      <alignment horizontal="center"/>
    </xf>
    <xf numFmtId="0" fontId="0" fillId="6" borderId="1" xfId="0" applyFont="1" applyFill="1" applyBorder="1"/>
    <xf numFmtId="0" fontId="0" fillId="0" borderId="1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3">
    <cellStyle name="Hiperlink" xfId="1" builtinId="8"/>
    <cellStyle name="Hyperlink" xfId="2" xr:uid="{00000000-000B-0000-0000-000008000000}"/>
    <cellStyle name="Normal" xfId="0" builtinId="0"/>
  </cellStyles>
  <dxfs count="15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BFB0C-3CC4-4104-92E7-E982385A259C}" name="Tabela1" displayName="Tabela1" ref="A1:O95" totalsRowShown="0" headerRowDxfId="14">
  <autoFilter ref="A1:O95" xr:uid="{8209C379-0860-4181-B6F5-6C437844006C}">
    <filterColumn colId="6">
      <filters>
        <filter val="Concluído"/>
      </filters>
    </filterColumn>
    <filterColumn colId="14">
      <filters>
        <filter val="H"/>
      </filters>
    </filterColumn>
  </autoFilter>
  <sortState xmlns:xlrd2="http://schemas.microsoft.com/office/spreadsheetml/2017/richdata2" ref="A6:O90">
    <sortCondition ref="F1:F93"/>
  </sortState>
  <tableColumns count="15">
    <tableColumn id="1" xr3:uid="{130B63C5-3BC5-4354-AD45-0B1388FFA2DF}" name="Ente"/>
    <tableColumn id="2" xr3:uid="{90E85986-055F-44C0-AC38-6BBDF13B57D8}" name="UF" dataDxfId="13"/>
    <tableColumn id="3" xr3:uid="{BFE97B71-8C55-429F-9DF2-8B69FEF2476B}" name="Processo SEI" dataDxfId="12"/>
    <tableColumn id="4" xr3:uid="{4C23E347-3AF6-4B91-A885-FBCA5684EB58}" name="Último recebimento de informações _x000a_(data do ofício da COPEM ou data do último e-mail recebido)" dataDxfId="11"/>
    <tableColumn id="10" xr3:uid="{8E82C4B4-9C58-425C-8974-4BD507D323CF}" name="Data do último pedido de informações_x000a_(ver anotação aqui)" dataDxfId="10"/>
    <tableColumn id="6" xr3:uid="{FBDF1B62-047E-4BD7-9FF6-3C3D28DC157E}" name="Data para Resposta" dataDxfId="9">
      <calculatedColumnFormula>IFERROR(IF(E2&gt;D2,"Não se aplica",IF(N2&gt;D2,"Não se aplica",WORKDAY(D2,5))),"Não se aplica")</calculatedColumnFormula>
    </tableColumn>
    <tableColumn id="5" xr3:uid="{EC9ABC0E-DECB-4077-9A69-5A36BF416B94}" name="Situação" dataDxfId="8"/>
    <tableColumn id="7" xr3:uid="{1E2AD0E2-8F7A-4DD5-BE18-BF74FD8433BC}" name="Atribuído a" dataDxfId="7"/>
    <tableColumn id="8" xr3:uid="{EBE0C8A4-84F3-4182-B43C-97DD8922B46B}" name="Remetido pela COPEM" dataDxfId="6"/>
    <tableColumn id="9" xr3:uid="{A6A6DE64-1803-4E32-A34F-50776ED31AF3}" name="Recebido na CAPAG" dataDxfId="5"/>
    <tableColumn id="14" xr3:uid="{22F34457-B73B-4B94-A94D-950D9ECC2B0F}" name="Arquivável a partir de:" dataDxfId="4">
      <calculatedColumnFormula>D2+30</calculatedColumnFormula>
    </tableColumn>
    <tableColumn id="15" xr3:uid="{B14A125A-1BB6-4C17-BAC3-991A5E647549}" name="Arquivável" dataDxfId="3">
      <calculatedColumnFormula>IF(Tabela1[[#This Row],[Arquivável a partir de:]]&lt;$F$6,"Sim","Não")</calculatedColumnFormula>
    </tableColumn>
    <tableColumn id="11" xr3:uid="{D38A1C73-1DF2-49A8-9FCF-DFD53A6E107A}" name="Dúvida/Observação" dataDxfId="2"/>
    <tableColumn id="12" xr3:uid="{0B6B59CC-072E-45A3-8252-6F0EA1E5F564}" name="Devolvido à  COPEM" dataDxfId="1"/>
    <tableColumn id="13" xr3:uid="{90F5A525-B1FF-4162-BE87-7CDCE7922DD2}" name="Ativ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@uibai.ba.gov.br%20.%20E-mailfoi%20enviado%20para%20o%20e-mail%20cadastrado%20na%20copem.%20Mandamos%20refor&#231;o%20no%20dia%2015/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C44B-7AA5-476E-8CC2-4D78C9F56A6F}">
  <sheetPr codeName="Planilha2"/>
  <dimension ref="A1:C7"/>
  <sheetViews>
    <sheetView workbookViewId="0">
      <selection activeCell="B2" sqref="B2:B3"/>
    </sheetView>
  </sheetViews>
  <sheetFormatPr defaultRowHeight="15" x14ac:dyDescent="0.25"/>
  <cols>
    <col min="1" max="1" width="32.42578125" bestFit="1" customWidth="1"/>
    <col min="2" max="2" width="11.140625" customWidth="1"/>
    <col min="3" max="3" width="16.28515625" customWidth="1"/>
  </cols>
  <sheetData>
    <row r="1" spans="1:3" x14ac:dyDescent="0.25">
      <c r="A1" s="11" t="s">
        <v>0</v>
      </c>
      <c r="B1" s="11" t="s">
        <v>1</v>
      </c>
      <c r="C1" s="1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C4" t="s">
        <v>10</v>
      </c>
    </row>
    <row r="5" spans="1:3" x14ac:dyDescent="0.25">
      <c r="A5" t="s">
        <v>11</v>
      </c>
      <c r="C5" t="s">
        <v>12</v>
      </c>
    </row>
    <row r="6" spans="1:3" x14ac:dyDescent="0.25">
      <c r="A6" t="s">
        <v>13</v>
      </c>
    </row>
    <row r="7" spans="1:3" x14ac:dyDescent="0.25">
      <c r="A7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95"/>
  <sheetViews>
    <sheetView topLeftCell="A71" zoomScaleNormal="100" workbookViewId="0">
      <pane xSplit="1" topLeftCell="B1" activePane="topRight" state="frozen"/>
      <selection pane="topRight" sqref="A1:B93"/>
    </sheetView>
  </sheetViews>
  <sheetFormatPr defaultRowHeight="15" x14ac:dyDescent="0.25"/>
  <cols>
    <col min="1" max="1" width="26.7109375" customWidth="1"/>
    <col min="2" max="2" width="8" style="3" bestFit="1" customWidth="1"/>
    <col min="3" max="3" width="22.140625" style="3" bestFit="1" customWidth="1"/>
    <col min="4" max="4" width="25.85546875" style="3" customWidth="1"/>
    <col min="5" max="5" width="19.42578125" style="3" customWidth="1"/>
    <col min="6" max="6" width="22.5703125" style="3" bestFit="1" customWidth="1"/>
    <col min="7" max="7" width="32.42578125" style="3" bestFit="1" customWidth="1"/>
    <col min="8" max="8" width="17.5703125" bestFit="1" customWidth="1"/>
    <col min="9" max="9" width="13.28515625" customWidth="1"/>
    <col min="10" max="12" width="14.42578125" customWidth="1"/>
    <col min="13" max="13" width="21.42578125" bestFit="1" customWidth="1"/>
    <col min="14" max="14" width="32.5703125" customWidth="1"/>
  </cols>
  <sheetData>
    <row r="1" spans="1:15" ht="54.75" customHeight="1" x14ac:dyDescent="0.25">
      <c r="A1" s="2" t="s">
        <v>221</v>
      </c>
      <c r="B1" s="1" t="s">
        <v>15</v>
      </c>
      <c r="C1" s="1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1" t="s">
        <v>26</v>
      </c>
      <c r="N1" s="1" t="s">
        <v>27</v>
      </c>
      <c r="O1" s="1" t="s">
        <v>28</v>
      </c>
    </row>
    <row r="2" spans="1:15" x14ac:dyDescent="0.25">
      <c r="A2" t="s">
        <v>29</v>
      </c>
      <c r="B2" s="3" t="s">
        <v>30</v>
      </c>
      <c r="C2" s="3" t="s">
        <v>31</v>
      </c>
      <c r="D2" s="4">
        <v>43959</v>
      </c>
      <c r="E2" s="4">
        <v>43957</v>
      </c>
      <c r="F2" s="4" t="str">
        <f>IFERROR(IF(E2&gt;D2,"Não se aplica",IF(N2&gt;D2,"Não se aplica",WORKDAY(D2,5))),"Não se aplica")</f>
        <v>Não se aplica</v>
      </c>
      <c r="G2" s="3" t="s">
        <v>11</v>
      </c>
      <c r="H2" s="3" t="s">
        <v>10</v>
      </c>
      <c r="I2" s="4">
        <v>43811</v>
      </c>
      <c r="J2" s="4">
        <v>43811</v>
      </c>
      <c r="K2" s="4">
        <f>D2+30</f>
        <v>43989</v>
      </c>
      <c r="L2" s="4" t="str">
        <f ca="1">IF(Tabela1[[#This Row],[Arquivável a partir de:]]&lt;$F$6,"Sim","Não")</f>
        <v>Sim</v>
      </c>
      <c r="M2" s="5" t="s">
        <v>32</v>
      </c>
      <c r="N2" s="4">
        <v>44028</v>
      </c>
      <c r="O2" s="3" t="s">
        <v>7</v>
      </c>
    </row>
    <row r="3" spans="1:15" hidden="1" x14ac:dyDescent="0.25">
      <c r="A3" s="18" t="s">
        <v>33</v>
      </c>
      <c r="B3" s="3" t="s">
        <v>33</v>
      </c>
      <c r="D3" s="4">
        <v>44042</v>
      </c>
      <c r="F3" s="4" t="str">
        <f>IFERROR(IF(E3&gt;D3,"Não se aplica",IF(N3&gt;D3,"Não se aplica",WORKDAY(D3,5))),"Não se aplica")</f>
        <v>Não se aplica</v>
      </c>
      <c r="H3" s="3"/>
      <c r="I3" s="3"/>
      <c r="J3" s="3"/>
      <c r="K3" s="4">
        <f t="shared" ref="K3:K66" si="0">D3+30</f>
        <v>44072</v>
      </c>
      <c r="L3" s="4" t="str">
        <f ca="1">IF(Tabela1[[#This Row],[Arquivável a partir de:]]&lt;$F$6,"Sim","Não")</f>
        <v>Sim</v>
      </c>
      <c r="M3" s="3"/>
      <c r="N3" s="4">
        <v>44049</v>
      </c>
      <c r="O3" s="3" t="s">
        <v>7</v>
      </c>
    </row>
    <row r="4" spans="1:15" hidden="1" x14ac:dyDescent="0.25">
      <c r="A4" s="18" t="s">
        <v>34</v>
      </c>
      <c r="B4" s="3" t="s">
        <v>34</v>
      </c>
      <c r="D4" s="4">
        <v>44042</v>
      </c>
      <c r="F4" s="4" t="str">
        <f>IFERROR(IF(E4&gt;D4,"Não se aplica",IF(N4&gt;D4,"Não se aplica",WORKDAY(D4,5))),"Não se aplica")</f>
        <v>Não se aplica</v>
      </c>
      <c r="H4" s="3"/>
      <c r="I4" s="3"/>
      <c r="J4" s="3"/>
      <c r="K4" s="4">
        <f t="shared" si="0"/>
        <v>44072</v>
      </c>
      <c r="L4" s="4" t="str">
        <f ca="1">IF(Tabela1[[#This Row],[Arquivável a partir de:]]&lt;$F$6,"Sim","Não")</f>
        <v>Sim</v>
      </c>
      <c r="M4" s="3"/>
      <c r="N4" s="4">
        <v>44049</v>
      </c>
      <c r="O4" s="3" t="s">
        <v>7</v>
      </c>
    </row>
    <row r="5" spans="1:15" hidden="1" x14ac:dyDescent="0.25">
      <c r="A5" s="18" t="s">
        <v>35</v>
      </c>
      <c r="B5" s="3" t="s">
        <v>35</v>
      </c>
      <c r="D5" s="4">
        <v>44042</v>
      </c>
      <c r="F5" s="4" t="str">
        <f>IFERROR(IF(E5&gt;D5,"Não se aplica",IF(N5&gt;D5,"Não se aplica",WORKDAY(D5,5))),"Não se aplica")</f>
        <v>Não se aplica</v>
      </c>
      <c r="H5" s="3"/>
      <c r="I5" s="3"/>
      <c r="J5" s="3"/>
      <c r="K5" s="4">
        <f t="shared" si="0"/>
        <v>44072</v>
      </c>
      <c r="L5" s="4" t="str">
        <f ca="1">IF(Tabela1[[#This Row],[Arquivável a partir de:]]&lt;$F$6,"Sim","Não")</f>
        <v>Sim</v>
      </c>
      <c r="M5" s="3"/>
      <c r="N5" s="4">
        <v>44049</v>
      </c>
      <c r="O5" s="3" t="s">
        <v>7</v>
      </c>
    </row>
    <row r="6" spans="1:15" hidden="1" x14ac:dyDescent="0.25">
      <c r="A6" s="13" t="s">
        <v>36</v>
      </c>
      <c r="B6" s="14" t="s">
        <v>37</v>
      </c>
      <c r="C6" s="14" t="s">
        <v>37</v>
      </c>
      <c r="D6" s="14" t="s">
        <v>37</v>
      </c>
      <c r="E6" s="14" t="s">
        <v>37</v>
      </c>
      <c r="F6" s="15">
        <f ca="1">TODAY()</f>
        <v>44154</v>
      </c>
      <c r="G6" s="16" t="s">
        <v>13</v>
      </c>
      <c r="H6" s="16" t="s">
        <v>10</v>
      </c>
      <c r="I6" s="14">
        <v>0</v>
      </c>
      <c r="J6" s="14" t="s">
        <v>37</v>
      </c>
      <c r="K6" s="4" t="e">
        <f t="shared" si="0"/>
        <v>#VALUE!</v>
      </c>
      <c r="L6" s="4" t="e">
        <f ca="1">IF(Tabela1[[#This Row],[Arquivável a partir de:]]&lt;$F$6,"Sim","Não")</f>
        <v>#VALUE!</v>
      </c>
      <c r="M6" s="14" t="s">
        <v>37</v>
      </c>
      <c r="N6" s="14" t="s">
        <v>37</v>
      </c>
      <c r="O6" s="14" t="s">
        <v>4</v>
      </c>
    </row>
    <row r="7" spans="1:15" x14ac:dyDescent="0.25">
      <c r="A7" t="s">
        <v>38</v>
      </c>
      <c r="B7" s="3" t="s">
        <v>39</v>
      </c>
      <c r="C7" s="3" t="s">
        <v>40</v>
      </c>
      <c r="D7" s="4">
        <v>44027</v>
      </c>
      <c r="E7" s="4">
        <v>44027</v>
      </c>
      <c r="F7" s="4" t="str">
        <f t="shared" ref="F7:F38" si="1">IFERROR(IF(E7&gt;D7,"Não se aplica",IF(N7&gt;D7,"Não se aplica",WORKDAY(D7,5))),"Não se aplica")</f>
        <v>Não se aplica</v>
      </c>
      <c r="G7" s="3" t="s">
        <v>11</v>
      </c>
      <c r="H7" s="3" t="s">
        <v>12</v>
      </c>
      <c r="I7" s="3" t="s">
        <v>41</v>
      </c>
      <c r="J7" s="4">
        <v>43867</v>
      </c>
      <c r="K7" s="4">
        <f t="shared" si="0"/>
        <v>44057</v>
      </c>
      <c r="L7" s="4" t="str">
        <f ca="1">IF(Tabela1[[#This Row],[Arquivável a partir de:]]&lt;$F$6,"Sim","Não")</f>
        <v>Sim</v>
      </c>
      <c r="M7" s="3"/>
      <c r="N7" s="4">
        <v>44032</v>
      </c>
      <c r="O7" s="3" t="s">
        <v>7</v>
      </c>
    </row>
    <row r="8" spans="1:15" hidden="1" x14ac:dyDescent="0.25">
      <c r="A8" s="18" t="s">
        <v>39</v>
      </c>
      <c r="B8" s="3" t="s">
        <v>39</v>
      </c>
      <c r="D8" s="4">
        <v>44042</v>
      </c>
      <c r="F8" s="4" t="str">
        <f t="shared" si="1"/>
        <v>Não se aplica</v>
      </c>
      <c r="H8" s="3"/>
      <c r="I8" s="3"/>
      <c r="J8" s="3"/>
      <c r="K8" s="4">
        <f t="shared" si="0"/>
        <v>44072</v>
      </c>
      <c r="L8" s="4" t="str">
        <f ca="1">IF(Tabela1[[#This Row],[Arquivável a partir de:]]&lt;$F$6,"Sim","Não")</f>
        <v>Sim</v>
      </c>
      <c r="M8" s="3"/>
      <c r="N8" s="4">
        <v>44049</v>
      </c>
      <c r="O8" s="3" t="s">
        <v>7</v>
      </c>
    </row>
    <row r="9" spans="1:15" x14ac:dyDescent="0.25">
      <c r="A9" t="s">
        <v>42</v>
      </c>
      <c r="B9" s="3" t="s">
        <v>43</v>
      </c>
      <c r="C9" s="3" t="s">
        <v>44</v>
      </c>
      <c r="D9" s="4">
        <v>44105</v>
      </c>
      <c r="E9" s="4">
        <v>44098</v>
      </c>
      <c r="F9" s="4">
        <f t="shared" si="1"/>
        <v>44112</v>
      </c>
      <c r="G9" s="3" t="s">
        <v>11</v>
      </c>
      <c r="H9" s="3" t="s">
        <v>8</v>
      </c>
      <c r="I9" s="4">
        <v>44075</v>
      </c>
      <c r="J9" s="4">
        <v>44075</v>
      </c>
      <c r="K9" s="4">
        <f t="shared" si="0"/>
        <v>44135</v>
      </c>
      <c r="L9" s="4" t="str">
        <f ca="1">IF(Tabela1[[#This Row],[Arquivável a partir de:]]&lt;$F$6,"Sim","Não")</f>
        <v>Sim</v>
      </c>
      <c r="M9" s="3"/>
      <c r="N9" s="3"/>
      <c r="O9" s="3" t="s">
        <v>7</v>
      </c>
    </row>
    <row r="10" spans="1:15" hidden="1" x14ac:dyDescent="0.25">
      <c r="A10" t="s">
        <v>45</v>
      </c>
      <c r="B10" s="3" t="s">
        <v>30</v>
      </c>
      <c r="C10" s="3" t="s">
        <v>46</v>
      </c>
      <c r="D10" s="4">
        <v>43893</v>
      </c>
      <c r="E10" s="4">
        <v>43894</v>
      </c>
      <c r="F10" s="4" t="str">
        <f t="shared" si="1"/>
        <v>Não se aplica</v>
      </c>
      <c r="G10" s="3" t="s">
        <v>14</v>
      </c>
      <c r="H10" s="3" t="s">
        <v>10</v>
      </c>
      <c r="I10" s="4">
        <v>43893</v>
      </c>
      <c r="J10" s="4">
        <v>43893</v>
      </c>
      <c r="K10" s="4">
        <f t="shared" si="0"/>
        <v>43923</v>
      </c>
      <c r="L10" s="4" t="str">
        <f ca="1">IF(Tabela1[[#This Row],[Arquivável a partir de:]]&lt;$F$6,"Sim","Não")</f>
        <v>Sim</v>
      </c>
      <c r="M10" s="3" t="s">
        <v>47</v>
      </c>
      <c r="N10" s="4">
        <v>44102</v>
      </c>
      <c r="O10" s="3" t="s">
        <v>7</v>
      </c>
    </row>
    <row r="11" spans="1:15" x14ac:dyDescent="0.25">
      <c r="A11" t="s">
        <v>48</v>
      </c>
      <c r="B11" s="3" t="s">
        <v>49</v>
      </c>
      <c r="C11" s="3" t="s">
        <v>50</v>
      </c>
      <c r="D11" s="4">
        <v>44124</v>
      </c>
      <c r="E11" s="8">
        <v>44117</v>
      </c>
      <c r="F11" s="4" t="str">
        <f t="shared" si="1"/>
        <v>Não se aplica</v>
      </c>
      <c r="G11" s="9" t="s">
        <v>11</v>
      </c>
      <c r="H11" s="3" t="s">
        <v>8</v>
      </c>
      <c r="I11" s="4">
        <v>44131</v>
      </c>
      <c r="J11" s="4">
        <v>43943</v>
      </c>
      <c r="K11" s="4">
        <f t="shared" si="0"/>
        <v>44154</v>
      </c>
      <c r="L11" s="4" t="str">
        <f ca="1">IF(Tabela1[[#This Row],[Arquivável a partir de:]]&lt;$F$6,"Sim","Não")</f>
        <v>Não</v>
      </c>
      <c r="M11" s="3" t="s">
        <v>51</v>
      </c>
      <c r="N11" s="4">
        <v>44131</v>
      </c>
      <c r="O11" s="9" t="s">
        <v>7</v>
      </c>
    </row>
    <row r="12" spans="1:15" hidden="1" x14ac:dyDescent="0.25">
      <c r="A12" t="s">
        <v>52</v>
      </c>
      <c r="B12" s="3" t="s">
        <v>53</v>
      </c>
      <c r="C12" s="3" t="s">
        <v>54</v>
      </c>
      <c r="D12" s="4" t="s">
        <v>55</v>
      </c>
      <c r="E12" s="4">
        <v>44014</v>
      </c>
      <c r="F12" s="4" t="str">
        <f t="shared" si="1"/>
        <v>Não se aplica</v>
      </c>
      <c r="G12" s="3" t="s">
        <v>14</v>
      </c>
      <c r="H12" s="3" t="s">
        <v>8</v>
      </c>
      <c r="I12" s="4">
        <v>43913</v>
      </c>
      <c r="J12" s="4">
        <v>43913</v>
      </c>
      <c r="K12" s="4" t="e">
        <f t="shared" si="0"/>
        <v>#VALUE!</v>
      </c>
      <c r="L12" s="4" t="e">
        <f ca="1">IF(Tabela1[[#This Row],[Arquivável a partir de:]]&lt;$F$6,"Sim","Não")</f>
        <v>#VALUE!</v>
      </c>
      <c r="M12" s="3" t="s">
        <v>47</v>
      </c>
      <c r="N12" s="4">
        <v>44102</v>
      </c>
      <c r="O12" s="3" t="s">
        <v>7</v>
      </c>
    </row>
    <row r="13" spans="1:15" hidden="1" x14ac:dyDescent="0.25">
      <c r="A13" t="s">
        <v>56</v>
      </c>
      <c r="B13" s="3" t="s">
        <v>30</v>
      </c>
      <c r="C13" s="3" t="s">
        <v>57</v>
      </c>
      <c r="D13" s="4">
        <v>43986</v>
      </c>
      <c r="E13" s="4">
        <v>43987</v>
      </c>
      <c r="F13" s="4" t="str">
        <f t="shared" si="1"/>
        <v>Não se aplica</v>
      </c>
      <c r="G13" s="3" t="s">
        <v>14</v>
      </c>
      <c r="H13" s="3" t="s">
        <v>10</v>
      </c>
      <c r="I13" s="4">
        <v>43914</v>
      </c>
      <c r="J13" s="4">
        <v>43914</v>
      </c>
      <c r="K13" s="4">
        <f t="shared" si="0"/>
        <v>44016</v>
      </c>
      <c r="L13" s="4" t="str">
        <f ca="1">IF(Tabela1[[#This Row],[Arquivável a partir de:]]&lt;$F$6,"Sim","Não")</f>
        <v>Sim</v>
      </c>
      <c r="M13" s="3" t="s">
        <v>47</v>
      </c>
      <c r="N13" s="4">
        <v>44102</v>
      </c>
      <c r="O13" s="3" t="s">
        <v>7</v>
      </c>
    </row>
    <row r="14" spans="1:15" s="7" customFormat="1" hidden="1" x14ac:dyDescent="0.25">
      <c r="A14" t="s">
        <v>58</v>
      </c>
      <c r="B14" s="3" t="s">
        <v>59</v>
      </c>
      <c r="C14" s="3" t="s">
        <v>60</v>
      </c>
      <c r="D14" s="4">
        <v>43928</v>
      </c>
      <c r="E14" s="4">
        <v>44019</v>
      </c>
      <c r="F14" s="4" t="str">
        <f t="shared" si="1"/>
        <v>Não se aplica</v>
      </c>
      <c r="G14" s="3" t="s">
        <v>14</v>
      </c>
      <c r="H14" s="3" t="s">
        <v>8</v>
      </c>
      <c r="I14" s="4">
        <v>43928</v>
      </c>
      <c r="J14" s="4">
        <v>43929</v>
      </c>
      <c r="K14" s="4">
        <f t="shared" si="0"/>
        <v>43958</v>
      </c>
      <c r="L14" s="4" t="str">
        <f ca="1">IF(Tabela1[[#This Row],[Arquivável a partir de:]]&lt;$F$6,"Sim","Não")</f>
        <v>Sim</v>
      </c>
      <c r="M14" s="3"/>
      <c r="N14" s="3" t="s">
        <v>61</v>
      </c>
      <c r="O14" s="3" t="s">
        <v>7</v>
      </c>
    </row>
    <row r="15" spans="1:15" hidden="1" x14ac:dyDescent="0.25">
      <c r="A15" s="18" t="s">
        <v>62</v>
      </c>
      <c r="B15" s="3" t="s">
        <v>62</v>
      </c>
      <c r="D15" s="4">
        <v>44042</v>
      </c>
      <c r="F15" s="4" t="str">
        <f t="shared" si="1"/>
        <v>Não se aplica</v>
      </c>
      <c r="H15" s="3"/>
      <c r="I15" s="3"/>
      <c r="J15" s="3"/>
      <c r="K15" s="4">
        <f t="shared" si="0"/>
        <v>44072</v>
      </c>
      <c r="L15" s="4" t="str">
        <f ca="1">IF(Tabela1[[#This Row],[Arquivável a partir de:]]&lt;$F$6,"Sim","Não")</f>
        <v>Sim</v>
      </c>
      <c r="M15" s="3"/>
      <c r="N15" s="4">
        <v>44049</v>
      </c>
      <c r="O15" s="3" t="s">
        <v>7</v>
      </c>
    </row>
    <row r="16" spans="1:15" ht="20.25" hidden="1" customHeight="1" x14ac:dyDescent="0.25">
      <c r="A16" t="s">
        <v>63</v>
      </c>
      <c r="B16" s="3" t="s">
        <v>59</v>
      </c>
      <c r="C16" s="3" t="s">
        <v>64</v>
      </c>
      <c r="D16" s="4">
        <v>44105</v>
      </c>
      <c r="E16" s="4">
        <v>44109</v>
      </c>
      <c r="F16" s="4" t="str">
        <f t="shared" si="1"/>
        <v>Não se aplica</v>
      </c>
      <c r="G16" s="3" t="s">
        <v>14</v>
      </c>
      <c r="H16" s="3" t="s">
        <v>5</v>
      </c>
      <c r="I16" s="4">
        <v>44104</v>
      </c>
      <c r="J16" s="4">
        <v>44105</v>
      </c>
      <c r="K16" s="4">
        <f t="shared" si="0"/>
        <v>44135</v>
      </c>
      <c r="L16" s="4" t="str">
        <f ca="1">IF(Tabela1[[#This Row],[Arquivável a partir de:]]&lt;$F$6,"Sim","Não")</f>
        <v>Sim</v>
      </c>
      <c r="M16" s="3" t="s">
        <v>65</v>
      </c>
      <c r="N16" s="4"/>
      <c r="O16" s="3" t="s">
        <v>7</v>
      </c>
    </row>
    <row r="17" spans="1:15" x14ac:dyDescent="0.25">
      <c r="A17" t="s">
        <v>66</v>
      </c>
      <c r="B17" s="3" t="s">
        <v>67</v>
      </c>
      <c r="C17" s="3" t="s">
        <v>68</v>
      </c>
      <c r="D17" s="4">
        <v>44027</v>
      </c>
      <c r="E17" s="4">
        <v>44027</v>
      </c>
      <c r="F17" s="4" t="str">
        <f t="shared" si="1"/>
        <v>Não se aplica</v>
      </c>
      <c r="G17" s="3" t="s">
        <v>11</v>
      </c>
      <c r="H17" s="3" t="s">
        <v>10</v>
      </c>
      <c r="I17" s="4">
        <v>43929</v>
      </c>
      <c r="J17" s="4">
        <v>43934</v>
      </c>
      <c r="K17" s="4">
        <f t="shared" si="0"/>
        <v>44057</v>
      </c>
      <c r="L17" s="4" t="str">
        <f ca="1">IF(Tabela1[[#This Row],[Arquivável a partir de:]]&lt;$F$6,"Sim","Não")</f>
        <v>Sim</v>
      </c>
      <c r="M17" s="3"/>
      <c r="N17" s="4">
        <v>44032</v>
      </c>
      <c r="O17" s="3" t="s">
        <v>7</v>
      </c>
    </row>
    <row r="18" spans="1:15" x14ac:dyDescent="0.25">
      <c r="A18" t="s">
        <v>69</v>
      </c>
      <c r="B18" s="3" t="s">
        <v>49</v>
      </c>
      <c r="C18" s="3" t="s">
        <v>70</v>
      </c>
      <c r="D18" s="8">
        <v>44032</v>
      </c>
      <c r="E18" s="4">
        <v>44020</v>
      </c>
      <c r="F18" s="4" t="str">
        <f t="shared" si="1"/>
        <v>Não se aplica</v>
      </c>
      <c r="G18" s="9" t="s">
        <v>11</v>
      </c>
      <c r="H18" s="3" t="s">
        <v>10</v>
      </c>
      <c r="I18" s="4">
        <v>43937</v>
      </c>
      <c r="J18" s="4">
        <v>43938</v>
      </c>
      <c r="K18" s="4">
        <f t="shared" si="0"/>
        <v>44062</v>
      </c>
      <c r="L18" s="4" t="str">
        <f ca="1">IF(Tabela1[[#This Row],[Arquivável a partir de:]]&lt;$F$6,"Sim","Não")</f>
        <v>Sim</v>
      </c>
      <c r="M18" s="5" t="s">
        <v>71</v>
      </c>
      <c r="N18" s="4">
        <v>44039</v>
      </c>
      <c r="O18" s="3" t="s">
        <v>7</v>
      </c>
    </row>
    <row r="19" spans="1:15" hidden="1" x14ac:dyDescent="0.25">
      <c r="A19" s="7" t="s">
        <v>72</v>
      </c>
      <c r="B19" s="3" t="s">
        <v>43</v>
      </c>
      <c r="C19" s="3" t="s">
        <v>73</v>
      </c>
      <c r="D19" s="4">
        <v>43920</v>
      </c>
      <c r="E19" s="4">
        <v>43972</v>
      </c>
      <c r="F19" s="4" t="str">
        <f t="shared" si="1"/>
        <v>Não se aplica</v>
      </c>
      <c r="G19" s="3" t="s">
        <v>14</v>
      </c>
      <c r="H19" s="3" t="s">
        <v>12</v>
      </c>
      <c r="I19" s="4">
        <v>43941</v>
      </c>
      <c r="J19" s="4">
        <v>43941</v>
      </c>
      <c r="K19" s="4">
        <f t="shared" si="0"/>
        <v>43950</v>
      </c>
      <c r="L19" s="4" t="str">
        <f ca="1">IF(Tabela1[[#This Row],[Arquivável a partir de:]]&lt;$F$6,"Sim","Não")</f>
        <v>Sim</v>
      </c>
      <c r="M19" s="3" t="s">
        <v>47</v>
      </c>
      <c r="N19" s="4">
        <v>44102</v>
      </c>
      <c r="O19" s="3" t="s">
        <v>7</v>
      </c>
    </row>
    <row r="20" spans="1:15" hidden="1" x14ac:dyDescent="0.25">
      <c r="A20" t="s">
        <v>74</v>
      </c>
      <c r="B20" s="3" t="s">
        <v>43</v>
      </c>
      <c r="C20" s="3" t="s">
        <v>75</v>
      </c>
      <c r="D20" s="4">
        <v>44126</v>
      </c>
      <c r="E20" s="4">
        <v>44130</v>
      </c>
      <c r="F20" s="4" t="str">
        <f t="shared" si="1"/>
        <v>Não se aplica</v>
      </c>
      <c r="G20" s="3" t="s">
        <v>6</v>
      </c>
      <c r="H20" s="3" t="s">
        <v>5</v>
      </c>
      <c r="I20" s="4">
        <v>43965</v>
      </c>
      <c r="J20" s="4">
        <v>43970</v>
      </c>
      <c r="K20" s="4">
        <f t="shared" si="0"/>
        <v>44156</v>
      </c>
      <c r="L20" s="4" t="str">
        <f ca="1">IF(Tabela1[[#This Row],[Arquivável a partir de:]]&lt;$F$6,"Sim","Não")</f>
        <v>Não</v>
      </c>
      <c r="M20" s="7" t="s">
        <v>76</v>
      </c>
      <c r="N20" s="3"/>
      <c r="O20" s="3" t="s">
        <v>4</v>
      </c>
    </row>
    <row r="21" spans="1:15" hidden="1" x14ac:dyDescent="0.25">
      <c r="A21" s="18" t="s">
        <v>77</v>
      </c>
      <c r="B21" s="3" t="s">
        <v>77</v>
      </c>
      <c r="D21" s="4">
        <v>44042</v>
      </c>
      <c r="F21" s="4" t="str">
        <f t="shared" si="1"/>
        <v>Não se aplica</v>
      </c>
      <c r="H21" s="3"/>
      <c r="I21" s="3"/>
      <c r="J21" s="3"/>
      <c r="K21" s="4">
        <f t="shared" si="0"/>
        <v>44072</v>
      </c>
      <c r="L21" s="4" t="str">
        <f ca="1">IF(Tabela1[[#This Row],[Arquivável a partir de:]]&lt;$F$6,"Sim","Não")</f>
        <v>Sim</v>
      </c>
      <c r="M21" s="3"/>
      <c r="N21" s="4">
        <v>44049</v>
      </c>
      <c r="O21" s="3" t="s">
        <v>7</v>
      </c>
    </row>
    <row r="22" spans="1:15" hidden="1" x14ac:dyDescent="0.25">
      <c r="A22" t="s">
        <v>78</v>
      </c>
      <c r="B22" s="3" t="s">
        <v>39</v>
      </c>
      <c r="C22" s="3" t="s">
        <v>79</v>
      </c>
      <c r="D22" s="4">
        <v>44099</v>
      </c>
      <c r="E22" s="4">
        <v>44102</v>
      </c>
      <c r="F22" s="4" t="str">
        <f t="shared" si="1"/>
        <v>Não se aplica</v>
      </c>
      <c r="G22" s="3" t="s">
        <v>14</v>
      </c>
      <c r="H22" s="3" t="s">
        <v>5</v>
      </c>
      <c r="I22" s="4">
        <v>44026</v>
      </c>
      <c r="J22" s="4">
        <v>44028</v>
      </c>
      <c r="K22" s="4">
        <f t="shared" si="0"/>
        <v>44129</v>
      </c>
      <c r="L22" s="4" t="str">
        <f ca="1">IF(Tabela1[[#This Row],[Arquivável a partir de:]]&lt;$F$6,"Sim","Não")</f>
        <v>Sim</v>
      </c>
      <c r="M22" s="21" t="s">
        <v>80</v>
      </c>
      <c r="N22" s="3"/>
      <c r="O22" s="3" t="s">
        <v>7</v>
      </c>
    </row>
    <row r="23" spans="1:15" hidden="1" x14ac:dyDescent="0.25">
      <c r="A23" t="s">
        <v>81</v>
      </c>
      <c r="B23" s="3" t="s">
        <v>67</v>
      </c>
      <c r="C23" s="3" t="s">
        <v>82</v>
      </c>
      <c r="D23" s="4">
        <v>44084</v>
      </c>
      <c r="E23" s="4">
        <v>44085</v>
      </c>
      <c r="F23" s="4" t="str">
        <f t="shared" si="1"/>
        <v>Não se aplica</v>
      </c>
      <c r="G23" s="3" t="s">
        <v>14</v>
      </c>
      <c r="H23" s="3" t="s">
        <v>5</v>
      </c>
      <c r="I23" s="4">
        <v>44084</v>
      </c>
      <c r="J23" s="4">
        <v>44084</v>
      </c>
      <c r="K23" s="4">
        <f t="shared" si="0"/>
        <v>44114</v>
      </c>
      <c r="L23" s="4" t="str">
        <f ca="1">IF(Tabela1[[#This Row],[Arquivável a partir de:]]&lt;$F$6,"Sim","Não")</f>
        <v>Sim</v>
      </c>
      <c r="M23" s="20" t="s">
        <v>83</v>
      </c>
      <c r="N23" s="4">
        <v>44125</v>
      </c>
      <c r="O23" s="3" t="s">
        <v>7</v>
      </c>
    </row>
    <row r="24" spans="1:15" x14ac:dyDescent="0.25">
      <c r="A24" t="s">
        <v>84</v>
      </c>
      <c r="B24" s="3" t="s">
        <v>49</v>
      </c>
      <c r="C24" s="3" t="s">
        <v>85</v>
      </c>
      <c r="D24" s="4">
        <v>44050</v>
      </c>
      <c r="E24" s="4">
        <v>44057</v>
      </c>
      <c r="F24" s="4" t="str">
        <f t="shared" si="1"/>
        <v>Não se aplica</v>
      </c>
      <c r="G24" s="9" t="s">
        <v>11</v>
      </c>
      <c r="H24" s="3" t="s">
        <v>10</v>
      </c>
      <c r="I24" s="4">
        <v>43945</v>
      </c>
      <c r="J24" s="4">
        <v>43945</v>
      </c>
      <c r="K24" s="4">
        <f t="shared" si="0"/>
        <v>44080</v>
      </c>
      <c r="L24" s="4" t="str">
        <f ca="1">IF(Tabela1[[#This Row],[Arquivável a partir de:]]&lt;$F$6,"Sim","Não")</f>
        <v>Sim</v>
      </c>
      <c r="M24" s="3"/>
      <c r="N24" s="4">
        <v>44040</v>
      </c>
      <c r="O24" s="3" t="s">
        <v>7</v>
      </c>
    </row>
    <row r="25" spans="1:15" x14ac:dyDescent="0.25">
      <c r="A25" t="s">
        <v>86</v>
      </c>
      <c r="B25" s="3" t="s">
        <v>49</v>
      </c>
      <c r="C25" s="3" t="s">
        <v>87</v>
      </c>
      <c r="D25" s="4">
        <v>43956</v>
      </c>
      <c r="E25" s="4">
        <v>43956</v>
      </c>
      <c r="F25" s="4" t="str">
        <f t="shared" si="1"/>
        <v>Não se aplica</v>
      </c>
      <c r="G25" s="3" t="s">
        <v>11</v>
      </c>
      <c r="H25" s="3" t="s">
        <v>10</v>
      </c>
      <c r="I25" s="4">
        <v>43951</v>
      </c>
      <c r="J25" s="4">
        <v>43951</v>
      </c>
      <c r="K25" s="4">
        <f t="shared" si="0"/>
        <v>43986</v>
      </c>
      <c r="L25" s="4" t="str">
        <f ca="1">IF(Tabela1[[#This Row],[Arquivável a partir de:]]&lt;$F$6,"Sim","Não")</f>
        <v>Sim</v>
      </c>
      <c r="M25" s="5" t="s">
        <v>88</v>
      </c>
      <c r="N25" s="4">
        <v>44028</v>
      </c>
      <c r="O25" s="3" t="s">
        <v>7</v>
      </c>
    </row>
    <row r="26" spans="1:15" hidden="1" x14ac:dyDescent="0.25">
      <c r="A26" t="s">
        <v>89</v>
      </c>
      <c r="B26" s="3" t="s">
        <v>89</v>
      </c>
      <c r="C26" s="3" t="s">
        <v>90</v>
      </c>
      <c r="D26" s="4">
        <v>44029</v>
      </c>
      <c r="E26" s="4">
        <v>44006</v>
      </c>
      <c r="F26" s="4" t="str">
        <f t="shared" si="1"/>
        <v>Não se aplica</v>
      </c>
      <c r="G26" s="9" t="s">
        <v>3</v>
      </c>
      <c r="H26" s="3"/>
      <c r="I26" s="3"/>
      <c r="J26" s="3"/>
      <c r="K26" s="4">
        <f t="shared" si="0"/>
        <v>44059</v>
      </c>
      <c r="L26" s="4" t="str">
        <f ca="1">IF(Tabela1[[#This Row],[Arquivável a partir de:]]&lt;$F$6,"Sim","Não")</f>
        <v>Sim</v>
      </c>
      <c r="M26" s="3"/>
      <c r="N26" s="4">
        <v>44036</v>
      </c>
      <c r="O26" s="3" t="s">
        <v>7</v>
      </c>
    </row>
    <row r="27" spans="1:15" hidden="1" x14ac:dyDescent="0.25">
      <c r="A27" s="18" t="s">
        <v>89</v>
      </c>
      <c r="B27" s="3" t="s">
        <v>89</v>
      </c>
      <c r="D27" s="4">
        <v>44042</v>
      </c>
      <c r="F27" s="4" t="str">
        <f t="shared" si="1"/>
        <v>Não se aplica</v>
      </c>
      <c r="H27" s="3"/>
      <c r="I27" s="3"/>
      <c r="J27" s="3"/>
      <c r="K27" s="4">
        <f t="shared" si="0"/>
        <v>44072</v>
      </c>
      <c r="L27" s="4" t="str">
        <f ca="1">IF(Tabela1[[#This Row],[Arquivável a partir de:]]&lt;$F$6,"Sim","Não")</f>
        <v>Sim</v>
      </c>
      <c r="M27" s="3"/>
      <c r="N27" s="4">
        <v>44049</v>
      </c>
      <c r="O27" s="3" t="s">
        <v>7</v>
      </c>
    </row>
    <row r="28" spans="1:15" hidden="1" x14ac:dyDescent="0.25">
      <c r="A28" t="s">
        <v>91</v>
      </c>
      <c r="B28" s="3" t="s">
        <v>62</v>
      </c>
      <c r="C28" s="3" t="s">
        <v>92</v>
      </c>
      <c r="D28" s="4">
        <v>43959</v>
      </c>
      <c r="E28" s="8">
        <v>43960</v>
      </c>
      <c r="F28" s="4" t="str">
        <f t="shared" si="1"/>
        <v>Não se aplica</v>
      </c>
      <c r="G28" s="3" t="s">
        <v>14</v>
      </c>
      <c r="H28" s="3" t="s">
        <v>10</v>
      </c>
      <c r="I28" s="4">
        <v>43957</v>
      </c>
      <c r="J28" s="4">
        <v>43957</v>
      </c>
      <c r="K28" s="4">
        <f t="shared" si="0"/>
        <v>43989</v>
      </c>
      <c r="L28" s="4" t="str">
        <f ca="1">IF(Tabela1[[#This Row],[Arquivável a partir de:]]&lt;$F$6,"Sim","Não")</f>
        <v>Sim</v>
      </c>
      <c r="M28" s="3" t="s">
        <v>47</v>
      </c>
      <c r="N28" s="4">
        <v>44102</v>
      </c>
      <c r="O28" s="3" t="s">
        <v>7</v>
      </c>
    </row>
    <row r="29" spans="1:15" hidden="1" x14ac:dyDescent="0.25">
      <c r="A29" t="s">
        <v>93</v>
      </c>
      <c r="B29" s="3" t="s">
        <v>43</v>
      </c>
      <c r="C29" s="3" t="s">
        <v>94</v>
      </c>
      <c r="D29" s="4">
        <v>43963</v>
      </c>
      <c r="E29" s="4">
        <v>44014</v>
      </c>
      <c r="F29" s="4" t="str">
        <f t="shared" si="1"/>
        <v>Não se aplica</v>
      </c>
      <c r="G29" s="3" t="s">
        <v>14</v>
      </c>
      <c r="H29" s="3" t="s">
        <v>8</v>
      </c>
      <c r="I29" s="4">
        <v>43963</v>
      </c>
      <c r="J29" s="4">
        <v>43963</v>
      </c>
      <c r="K29" s="4">
        <f t="shared" si="0"/>
        <v>43993</v>
      </c>
      <c r="L29" s="4" t="str">
        <f ca="1">IF(Tabela1[[#This Row],[Arquivável a partir de:]]&lt;$F$6,"Sim","Não")</f>
        <v>Sim</v>
      </c>
      <c r="M29" s="3" t="s">
        <v>47</v>
      </c>
      <c r="N29" s="4">
        <v>44102</v>
      </c>
      <c r="O29" s="3" t="s">
        <v>7</v>
      </c>
    </row>
    <row r="30" spans="1:15" hidden="1" x14ac:dyDescent="0.25">
      <c r="A30" s="18" t="s">
        <v>43</v>
      </c>
      <c r="B30" s="3" t="s">
        <v>43</v>
      </c>
      <c r="D30" s="4">
        <v>44042</v>
      </c>
      <c r="F30" s="4" t="str">
        <f t="shared" si="1"/>
        <v>Não se aplica</v>
      </c>
      <c r="H30" s="3"/>
      <c r="I30" s="3"/>
      <c r="J30" s="3"/>
      <c r="K30" s="4">
        <f t="shared" si="0"/>
        <v>44072</v>
      </c>
      <c r="L30" s="4" t="str">
        <f ca="1">IF(Tabela1[[#This Row],[Arquivável a partir de:]]&lt;$F$6,"Sim","Não")</f>
        <v>Sim</v>
      </c>
      <c r="M30" s="3"/>
      <c r="N30" s="4">
        <v>44049</v>
      </c>
      <c r="O30" s="3" t="s">
        <v>7</v>
      </c>
    </row>
    <row r="31" spans="1:15" x14ac:dyDescent="0.25">
      <c r="A31" t="s">
        <v>95</v>
      </c>
      <c r="B31" s="3" t="s">
        <v>96</v>
      </c>
      <c r="C31" s="3" t="s">
        <v>97</v>
      </c>
      <c r="D31" s="4">
        <v>44026</v>
      </c>
      <c r="E31" s="4">
        <v>44025</v>
      </c>
      <c r="F31" s="4" t="str">
        <f t="shared" si="1"/>
        <v>Não se aplica</v>
      </c>
      <c r="G31" s="3" t="s">
        <v>11</v>
      </c>
      <c r="H31" s="3" t="s">
        <v>10</v>
      </c>
      <c r="I31" s="4">
        <v>43965</v>
      </c>
      <c r="J31" s="4">
        <v>43970</v>
      </c>
      <c r="K31" s="4">
        <f t="shared" si="0"/>
        <v>44056</v>
      </c>
      <c r="L31" s="4" t="str">
        <f ca="1">IF(Tabela1[[#This Row],[Arquivável a partir de:]]&lt;$F$6,"Sim","Não")</f>
        <v>Sim</v>
      </c>
      <c r="M31" s="9"/>
      <c r="N31" s="4">
        <v>44032</v>
      </c>
      <c r="O31" s="3" t="s">
        <v>7</v>
      </c>
    </row>
    <row r="32" spans="1:15" hidden="1" x14ac:dyDescent="0.25">
      <c r="A32" t="s">
        <v>98</v>
      </c>
      <c r="B32" s="3" t="s">
        <v>43</v>
      </c>
      <c r="C32" s="3" t="s">
        <v>99</v>
      </c>
      <c r="D32" s="4">
        <v>44068</v>
      </c>
      <c r="E32" s="4">
        <v>44123</v>
      </c>
      <c r="F32" s="4" t="str">
        <f t="shared" si="1"/>
        <v>Não se aplica</v>
      </c>
      <c r="G32" s="3" t="s">
        <v>6</v>
      </c>
      <c r="H32" s="3" t="s">
        <v>8</v>
      </c>
      <c r="I32" s="4">
        <v>44068</v>
      </c>
      <c r="J32" s="4">
        <v>44069</v>
      </c>
      <c r="K32" s="4">
        <f t="shared" si="0"/>
        <v>44098</v>
      </c>
      <c r="L32" s="4" t="s">
        <v>100</v>
      </c>
      <c r="M32" s="3"/>
      <c r="N32" s="3"/>
      <c r="O32" s="3" t="s">
        <v>4</v>
      </c>
    </row>
    <row r="33" spans="1:15" x14ac:dyDescent="0.25">
      <c r="A33" t="s">
        <v>101</v>
      </c>
      <c r="B33" s="3" t="s">
        <v>67</v>
      </c>
      <c r="C33" s="3" t="s">
        <v>102</v>
      </c>
      <c r="D33" s="4">
        <v>44029</v>
      </c>
      <c r="E33" s="4">
        <v>44018</v>
      </c>
      <c r="F33" s="4" t="str">
        <f t="shared" si="1"/>
        <v>Não se aplica</v>
      </c>
      <c r="G33" s="3" t="s">
        <v>11</v>
      </c>
      <c r="H33" s="3" t="s">
        <v>12</v>
      </c>
      <c r="I33" s="4">
        <v>43970</v>
      </c>
      <c r="J33" s="4">
        <v>43971</v>
      </c>
      <c r="K33" s="4">
        <f t="shared" si="0"/>
        <v>44059</v>
      </c>
      <c r="L33" s="4" t="str">
        <f ca="1">IF(Tabela1[[#This Row],[Arquivável a partir de:]]&lt;$F$6,"Sim","Não")</f>
        <v>Sim</v>
      </c>
      <c r="M33" s="3" t="s">
        <v>103</v>
      </c>
      <c r="N33" s="4">
        <v>44032</v>
      </c>
      <c r="O33" s="3" t="s">
        <v>7</v>
      </c>
    </row>
    <row r="34" spans="1:15" ht="14.25" hidden="1" customHeight="1" x14ac:dyDescent="0.25">
      <c r="A34" t="s">
        <v>104</v>
      </c>
      <c r="B34" s="3" t="s">
        <v>105</v>
      </c>
      <c r="C34" s="3" t="s">
        <v>106</v>
      </c>
      <c r="D34" s="4">
        <v>44139</v>
      </c>
      <c r="E34" s="4">
        <v>44141</v>
      </c>
      <c r="F34" s="4" t="str">
        <f t="shared" si="1"/>
        <v>Não se aplica</v>
      </c>
      <c r="G34" s="3" t="s">
        <v>6</v>
      </c>
      <c r="H34" s="3" t="s">
        <v>5</v>
      </c>
      <c r="I34" s="4">
        <v>43902</v>
      </c>
      <c r="J34" s="4">
        <v>43902</v>
      </c>
      <c r="K34" s="4">
        <f t="shared" si="0"/>
        <v>44169</v>
      </c>
      <c r="L34" s="4" t="str">
        <f ca="1">IF(Tabela1[[#This Row],[Arquivável a partir de:]]&lt;$F$6,"Sim","Não")</f>
        <v>Não</v>
      </c>
      <c r="M34" t="s">
        <v>107</v>
      </c>
      <c r="N34" s="3"/>
      <c r="O34" s="3" t="s">
        <v>4</v>
      </c>
    </row>
    <row r="35" spans="1:15" x14ac:dyDescent="0.25">
      <c r="A35" t="s">
        <v>108</v>
      </c>
      <c r="B35" s="3" t="s">
        <v>62</v>
      </c>
      <c r="C35" s="3" t="s">
        <v>109</v>
      </c>
      <c r="D35" s="8">
        <v>44011</v>
      </c>
      <c r="E35" s="4">
        <v>43980</v>
      </c>
      <c r="F35" s="4" t="str">
        <f t="shared" si="1"/>
        <v>Não se aplica</v>
      </c>
      <c r="G35" s="10" t="s">
        <v>11</v>
      </c>
      <c r="H35" s="3" t="s">
        <v>10</v>
      </c>
      <c r="I35" s="4">
        <v>43978</v>
      </c>
      <c r="J35" s="4">
        <v>43978</v>
      </c>
      <c r="K35" s="4">
        <f t="shared" si="0"/>
        <v>44041</v>
      </c>
      <c r="L35" s="4" t="str">
        <f ca="1">IF(Tabela1[[#This Row],[Arquivável a partir de:]]&lt;$F$6,"Sim","Não")</f>
        <v>Sim</v>
      </c>
      <c r="M35" s="5" t="s">
        <v>110</v>
      </c>
      <c r="N35" s="4">
        <v>44028</v>
      </c>
      <c r="O35" s="3" t="s">
        <v>7</v>
      </c>
    </row>
    <row r="36" spans="1:15" hidden="1" x14ac:dyDescent="0.25">
      <c r="A36" t="s">
        <v>111</v>
      </c>
      <c r="B36" s="3" t="s">
        <v>39</v>
      </c>
      <c r="C36" s="3" t="s">
        <v>112</v>
      </c>
      <c r="D36" s="4">
        <v>43979</v>
      </c>
      <c r="E36" s="4">
        <v>43980</v>
      </c>
      <c r="F36" s="4" t="str">
        <f t="shared" si="1"/>
        <v>Não se aplica</v>
      </c>
      <c r="G36" s="3" t="s">
        <v>14</v>
      </c>
      <c r="H36" s="3" t="s">
        <v>12</v>
      </c>
      <c r="I36" s="4">
        <v>43979</v>
      </c>
      <c r="J36" s="4">
        <v>43979</v>
      </c>
      <c r="K36" s="4">
        <f t="shared" si="0"/>
        <v>44009</v>
      </c>
      <c r="L36" s="4" t="str">
        <f ca="1">IF(Tabela1[[#This Row],[Arquivável a partir de:]]&lt;$F$6,"Sim","Não")</f>
        <v>Sim</v>
      </c>
      <c r="M36" s="3" t="s">
        <v>47</v>
      </c>
      <c r="N36" s="4">
        <v>44102</v>
      </c>
      <c r="O36" s="3" t="s">
        <v>7</v>
      </c>
    </row>
    <row r="37" spans="1:15" hidden="1" x14ac:dyDescent="0.25">
      <c r="A37" t="s">
        <v>113</v>
      </c>
      <c r="B37" s="3" t="s">
        <v>39</v>
      </c>
      <c r="C37" s="3" t="s">
        <v>114</v>
      </c>
      <c r="D37" s="4">
        <v>43980</v>
      </c>
      <c r="E37" s="4">
        <v>43983</v>
      </c>
      <c r="F37" s="4" t="str">
        <f t="shared" si="1"/>
        <v>Não se aplica</v>
      </c>
      <c r="G37" s="3" t="s">
        <v>14</v>
      </c>
      <c r="H37" s="3" t="s">
        <v>12</v>
      </c>
      <c r="I37" s="4">
        <v>43980</v>
      </c>
      <c r="J37" s="4">
        <v>43981</v>
      </c>
      <c r="K37" s="4">
        <f t="shared" si="0"/>
        <v>44010</v>
      </c>
      <c r="L37" s="4" t="str">
        <f ca="1">IF(Tabela1[[#This Row],[Arquivável a partir de:]]&lt;$F$6,"Sim","Não")</f>
        <v>Sim</v>
      </c>
      <c r="M37" s="3" t="s">
        <v>47</v>
      </c>
      <c r="N37" s="4">
        <v>44102</v>
      </c>
      <c r="O37" s="3" t="s">
        <v>7</v>
      </c>
    </row>
    <row r="38" spans="1:15" x14ac:dyDescent="0.25">
      <c r="A38" t="s">
        <v>115</v>
      </c>
      <c r="B38" s="3" t="s">
        <v>39</v>
      </c>
      <c r="C38" s="3" t="s">
        <v>116</v>
      </c>
      <c r="D38" s="4">
        <v>44057</v>
      </c>
      <c r="E38" s="4">
        <v>44056</v>
      </c>
      <c r="F38" s="4" t="str">
        <f t="shared" si="1"/>
        <v>Não se aplica</v>
      </c>
      <c r="G38" s="3" t="s">
        <v>11</v>
      </c>
      <c r="H38" s="3" t="s">
        <v>12</v>
      </c>
      <c r="I38" s="4">
        <v>43985</v>
      </c>
      <c r="J38" s="4">
        <v>43985</v>
      </c>
      <c r="K38" s="4">
        <f t="shared" si="0"/>
        <v>44087</v>
      </c>
      <c r="L38" s="4" t="str">
        <f ca="1">IF(Tabela1[[#This Row],[Arquivável a partir de:]]&lt;$F$6,"Sim","Não")</f>
        <v>Sim</v>
      </c>
      <c r="M38" s="3"/>
      <c r="N38" s="4">
        <v>44063</v>
      </c>
      <c r="O38" s="3" t="s">
        <v>7</v>
      </c>
    </row>
    <row r="39" spans="1:15" x14ac:dyDescent="0.25">
      <c r="A39" t="s">
        <v>117</v>
      </c>
      <c r="B39" s="3" t="s">
        <v>67</v>
      </c>
      <c r="C39" s="3" t="s">
        <v>118</v>
      </c>
      <c r="D39" s="4">
        <v>44032</v>
      </c>
      <c r="E39" s="4">
        <v>44027</v>
      </c>
      <c r="F39" s="4" t="str">
        <f t="shared" ref="F39:F70" si="2">IFERROR(IF(E39&gt;D39,"Não se aplica",IF(N39&gt;D39,"Não se aplica",WORKDAY(D39,5))),"Não se aplica")</f>
        <v>Não se aplica</v>
      </c>
      <c r="G39" s="3" t="s">
        <v>11</v>
      </c>
      <c r="H39" s="3" t="s">
        <v>8</v>
      </c>
      <c r="I39" s="4">
        <v>43986</v>
      </c>
      <c r="J39" s="4">
        <v>43987</v>
      </c>
      <c r="K39" s="4">
        <f t="shared" si="0"/>
        <v>44062</v>
      </c>
      <c r="L39" s="4" t="str">
        <f ca="1">IF(Tabela1[[#This Row],[Arquivável a partir de:]]&lt;$F$6,"Sim","Não")</f>
        <v>Sim</v>
      </c>
      <c r="M39" s="3"/>
      <c r="N39" s="4">
        <v>44039</v>
      </c>
      <c r="O39" s="3" t="s">
        <v>7</v>
      </c>
    </row>
    <row r="40" spans="1:15" hidden="1" x14ac:dyDescent="0.25">
      <c r="A40" s="18" t="s">
        <v>119</v>
      </c>
      <c r="B40" s="3" t="s">
        <v>119</v>
      </c>
      <c r="D40" s="4">
        <v>44042</v>
      </c>
      <c r="F40" s="4" t="str">
        <f t="shared" si="2"/>
        <v>Não se aplica</v>
      </c>
      <c r="H40" s="3"/>
      <c r="I40" s="3"/>
      <c r="J40" s="3"/>
      <c r="K40" s="4">
        <f t="shared" si="0"/>
        <v>44072</v>
      </c>
      <c r="L40" s="4" t="str">
        <f ca="1">IF(Tabela1[[#This Row],[Arquivável a partir de:]]&lt;$F$6,"Sim","Não")</f>
        <v>Sim</v>
      </c>
      <c r="M40" s="3"/>
      <c r="N40" s="4">
        <v>44049</v>
      </c>
      <c r="O40" s="3" t="s">
        <v>7</v>
      </c>
    </row>
    <row r="41" spans="1:15" x14ac:dyDescent="0.25">
      <c r="A41" t="s">
        <v>120</v>
      </c>
      <c r="B41" s="3" t="s">
        <v>121</v>
      </c>
      <c r="C41" s="3" t="s">
        <v>122</v>
      </c>
      <c r="D41" s="4">
        <v>44026</v>
      </c>
      <c r="E41" s="4">
        <v>44026</v>
      </c>
      <c r="F41" s="4" t="str">
        <f t="shared" si="2"/>
        <v>Não se aplica</v>
      </c>
      <c r="G41" s="9" t="s">
        <v>11</v>
      </c>
      <c r="H41" s="3" t="s">
        <v>8</v>
      </c>
      <c r="I41" s="4">
        <v>43994</v>
      </c>
      <c r="J41" s="4">
        <v>43997</v>
      </c>
      <c r="K41" s="4">
        <f t="shared" si="0"/>
        <v>44056</v>
      </c>
      <c r="L41" s="4" t="str">
        <f ca="1">IF(Tabela1[[#This Row],[Arquivável a partir de:]]&lt;$F$6,"Sim","Não")</f>
        <v>Sim</v>
      </c>
      <c r="M41" s="5" t="s">
        <v>123</v>
      </c>
      <c r="N41" s="6">
        <v>44027</v>
      </c>
      <c r="O41" s="3" t="s">
        <v>7</v>
      </c>
    </row>
    <row r="42" spans="1:15" hidden="1" x14ac:dyDescent="0.25">
      <c r="A42" s="18" t="s">
        <v>30</v>
      </c>
      <c r="B42" s="3" t="s">
        <v>30</v>
      </c>
      <c r="D42" s="4">
        <v>44042</v>
      </c>
      <c r="F42" s="4" t="str">
        <f t="shared" si="2"/>
        <v>Não se aplica</v>
      </c>
      <c r="H42" s="3"/>
      <c r="I42" s="3"/>
      <c r="J42" s="3"/>
      <c r="K42" s="4">
        <f t="shared" si="0"/>
        <v>44072</v>
      </c>
      <c r="L42" s="4" t="str">
        <f ca="1">IF(Tabela1[[#This Row],[Arquivável a partir de:]]&lt;$F$6,"Sim","Não")</f>
        <v>Sim</v>
      </c>
      <c r="M42" s="3"/>
      <c r="N42" s="4">
        <v>44049</v>
      </c>
      <c r="O42" s="3" t="s">
        <v>7</v>
      </c>
    </row>
    <row r="43" spans="1:15" x14ac:dyDescent="0.25">
      <c r="A43" t="s">
        <v>124</v>
      </c>
      <c r="B43" s="3" t="s">
        <v>49</v>
      </c>
      <c r="C43" s="3" t="s">
        <v>125</v>
      </c>
      <c r="D43" s="4">
        <v>44026</v>
      </c>
      <c r="E43" s="4">
        <v>44025</v>
      </c>
      <c r="F43" s="4" t="str">
        <f t="shared" si="2"/>
        <v>Não se aplica</v>
      </c>
      <c r="G43" s="3" t="s">
        <v>11</v>
      </c>
      <c r="H43" s="3" t="s">
        <v>5</v>
      </c>
      <c r="I43" s="4">
        <v>43998</v>
      </c>
      <c r="J43" s="4">
        <v>44000</v>
      </c>
      <c r="K43" s="4">
        <f t="shared" si="0"/>
        <v>44056</v>
      </c>
      <c r="L43" s="4" t="str">
        <f ca="1">IF(Tabela1[[#This Row],[Arquivável a partir de:]]&lt;$F$6,"Sim","Não")</f>
        <v>Sim</v>
      </c>
      <c r="M43" s="3"/>
      <c r="N43" s="4">
        <v>44032</v>
      </c>
      <c r="O43" s="3" t="s">
        <v>7</v>
      </c>
    </row>
    <row r="44" spans="1:15" hidden="1" x14ac:dyDescent="0.25">
      <c r="A44" s="18" t="s">
        <v>105</v>
      </c>
      <c r="B44" s="3" t="s">
        <v>105</v>
      </c>
      <c r="D44" s="4">
        <v>44042</v>
      </c>
      <c r="F44" s="4" t="str">
        <f t="shared" si="2"/>
        <v>Não se aplica</v>
      </c>
      <c r="H44" s="3"/>
      <c r="I44" s="3"/>
      <c r="J44" s="3"/>
      <c r="K44" s="4">
        <f t="shared" si="0"/>
        <v>44072</v>
      </c>
      <c r="L44" s="4" t="str">
        <f ca="1">IF(Tabela1[[#This Row],[Arquivável a partir de:]]&lt;$F$6,"Sim","Não")</f>
        <v>Sim</v>
      </c>
      <c r="M44" s="3"/>
      <c r="N44" s="4">
        <v>44049</v>
      </c>
      <c r="O44" s="3" t="s">
        <v>7</v>
      </c>
    </row>
    <row r="45" spans="1:15" hidden="1" x14ac:dyDescent="0.25">
      <c r="A45" s="18" t="s">
        <v>126</v>
      </c>
      <c r="B45" s="3" t="s">
        <v>126</v>
      </c>
      <c r="D45" s="4">
        <v>44042</v>
      </c>
      <c r="F45" s="4" t="str">
        <f t="shared" si="2"/>
        <v>Não se aplica</v>
      </c>
      <c r="H45" s="3"/>
      <c r="I45" s="3"/>
      <c r="J45" s="3"/>
      <c r="K45" s="4">
        <f t="shared" si="0"/>
        <v>44072</v>
      </c>
      <c r="L45" s="4" t="str">
        <f ca="1">IF(Tabela1[[#This Row],[Arquivável a partir de:]]&lt;$F$6,"Sim","Não")</f>
        <v>Sim</v>
      </c>
      <c r="M45" s="3"/>
      <c r="N45" s="4">
        <v>44049</v>
      </c>
      <c r="O45" s="3" t="s">
        <v>7</v>
      </c>
    </row>
    <row r="46" spans="1:15" hidden="1" x14ac:dyDescent="0.25">
      <c r="A46" t="s">
        <v>127</v>
      </c>
      <c r="B46" s="3" t="s">
        <v>30</v>
      </c>
      <c r="C46" s="3" t="s">
        <v>128</v>
      </c>
      <c r="D46" s="4">
        <v>44001</v>
      </c>
      <c r="E46" s="4">
        <v>44004</v>
      </c>
      <c r="F46" s="4" t="str">
        <f t="shared" si="2"/>
        <v>Não se aplica</v>
      </c>
      <c r="G46" s="3" t="s">
        <v>14</v>
      </c>
      <c r="H46" s="3" t="s">
        <v>5</v>
      </c>
      <c r="I46" s="4">
        <v>44001</v>
      </c>
      <c r="J46" s="4">
        <v>44001</v>
      </c>
      <c r="K46" s="4">
        <f t="shared" si="0"/>
        <v>44031</v>
      </c>
      <c r="L46" s="4" t="str">
        <f ca="1">IF(Tabela1[[#This Row],[Arquivável a partir de:]]&lt;$F$6,"Sim","Não")</f>
        <v>Sim</v>
      </c>
      <c r="M46" s="3" t="s">
        <v>47</v>
      </c>
      <c r="N46" s="4">
        <v>44102</v>
      </c>
      <c r="O46" s="3" t="s">
        <v>7</v>
      </c>
    </row>
    <row r="47" spans="1:15" x14ac:dyDescent="0.25">
      <c r="A47" t="s">
        <v>129</v>
      </c>
      <c r="B47" s="3" t="s">
        <v>39</v>
      </c>
      <c r="C47" s="3" t="s">
        <v>130</v>
      </c>
      <c r="D47" s="4">
        <v>44028</v>
      </c>
      <c r="E47" s="4">
        <v>44026</v>
      </c>
      <c r="F47" s="4" t="str">
        <f t="shared" si="2"/>
        <v>Não se aplica</v>
      </c>
      <c r="G47" s="9" t="s">
        <v>11</v>
      </c>
      <c r="H47" s="3" t="s">
        <v>8</v>
      </c>
      <c r="I47" s="4">
        <v>44004</v>
      </c>
      <c r="J47" s="4">
        <v>44004</v>
      </c>
      <c r="K47" s="4">
        <f t="shared" si="0"/>
        <v>44058</v>
      </c>
      <c r="L47" s="4" t="str">
        <f ca="1">IF(Tabela1[[#This Row],[Arquivável a partir de:]]&lt;$F$6,"Sim","Não")</f>
        <v>Sim</v>
      </c>
      <c r="M47" s="5" t="s">
        <v>131</v>
      </c>
      <c r="N47" s="4">
        <v>44035</v>
      </c>
      <c r="O47" s="3" t="s">
        <v>7</v>
      </c>
    </row>
    <row r="48" spans="1:15" x14ac:dyDescent="0.25">
      <c r="A48" t="s">
        <v>132</v>
      </c>
      <c r="B48" s="3" t="s">
        <v>39</v>
      </c>
      <c r="C48" s="3" t="s">
        <v>133</v>
      </c>
      <c r="D48" s="4">
        <v>44026</v>
      </c>
      <c r="E48" s="4">
        <v>44026</v>
      </c>
      <c r="F48" s="4" t="str">
        <f t="shared" si="2"/>
        <v>Não se aplica</v>
      </c>
      <c r="G48" s="3" t="s">
        <v>11</v>
      </c>
      <c r="H48" s="3" t="s">
        <v>10</v>
      </c>
      <c r="I48" s="4">
        <v>44005</v>
      </c>
      <c r="J48" s="4">
        <v>44005</v>
      </c>
      <c r="K48" s="4">
        <f t="shared" si="0"/>
        <v>44056</v>
      </c>
      <c r="L48" s="4" t="str">
        <f ca="1">IF(Tabela1[[#This Row],[Arquivável a partir de:]]&lt;$F$6,"Sim","Não")</f>
        <v>Sim</v>
      </c>
      <c r="M48" s="5" t="s">
        <v>134</v>
      </c>
      <c r="N48" s="4">
        <v>44033</v>
      </c>
      <c r="O48" s="3" t="s">
        <v>7</v>
      </c>
    </row>
    <row r="49" spans="1:15" x14ac:dyDescent="0.25">
      <c r="A49" t="s">
        <v>135</v>
      </c>
      <c r="B49" s="3" t="s">
        <v>136</v>
      </c>
      <c r="C49" s="3" t="s">
        <v>137</v>
      </c>
      <c r="D49" s="4">
        <v>44056</v>
      </c>
      <c r="E49" s="4">
        <v>44056</v>
      </c>
      <c r="F49" s="4" t="str">
        <f t="shared" si="2"/>
        <v>Não se aplica</v>
      </c>
      <c r="G49" s="3" t="s">
        <v>11</v>
      </c>
      <c r="H49" s="3" t="s">
        <v>8</v>
      </c>
      <c r="I49" s="4">
        <v>44006</v>
      </c>
      <c r="J49" s="4">
        <v>44006</v>
      </c>
      <c r="K49" s="4">
        <f t="shared" si="0"/>
        <v>44086</v>
      </c>
      <c r="L49" s="4" t="str">
        <f ca="1">IF(Tabela1[[#This Row],[Arquivável a partir de:]]&lt;$F$6,"Sim","Não")</f>
        <v>Sim</v>
      </c>
      <c r="M49" s="3"/>
      <c r="N49" s="4">
        <v>44063</v>
      </c>
      <c r="O49" s="3" t="s">
        <v>7</v>
      </c>
    </row>
    <row r="50" spans="1:15" hidden="1" x14ac:dyDescent="0.25">
      <c r="A50" s="7" t="s">
        <v>138</v>
      </c>
      <c r="B50" s="3" t="s">
        <v>59</v>
      </c>
      <c r="C50" s="3" t="s">
        <v>139</v>
      </c>
      <c r="D50" s="8">
        <v>44007</v>
      </c>
      <c r="E50" s="8">
        <v>44008</v>
      </c>
      <c r="F50" s="4" t="str">
        <f t="shared" si="2"/>
        <v>Não se aplica</v>
      </c>
      <c r="G50" s="9" t="s">
        <v>14</v>
      </c>
      <c r="H50" s="3" t="s">
        <v>10</v>
      </c>
      <c r="I50" s="4">
        <v>44007</v>
      </c>
      <c r="J50" s="4">
        <v>44007</v>
      </c>
      <c r="K50" s="4">
        <f t="shared" si="0"/>
        <v>44037</v>
      </c>
      <c r="L50" s="4" t="str">
        <f ca="1">IF(Tabela1[[#This Row],[Arquivável a partir de:]]&lt;$F$6,"Sim","Não")</f>
        <v>Sim</v>
      </c>
      <c r="M50" s="3" t="s">
        <v>47</v>
      </c>
      <c r="N50" s="4">
        <v>44102</v>
      </c>
      <c r="O50" s="3" t="s">
        <v>7</v>
      </c>
    </row>
    <row r="51" spans="1:15" x14ac:dyDescent="0.25">
      <c r="A51" t="s">
        <v>140</v>
      </c>
      <c r="B51" s="3" t="s">
        <v>67</v>
      </c>
      <c r="C51" s="3" t="s">
        <v>141</v>
      </c>
      <c r="D51" s="4">
        <v>44056</v>
      </c>
      <c r="E51" s="4">
        <v>44055</v>
      </c>
      <c r="F51" s="4" t="str">
        <f t="shared" si="2"/>
        <v>Não se aplica</v>
      </c>
      <c r="G51" s="3" t="s">
        <v>11</v>
      </c>
      <c r="H51" s="3" t="s">
        <v>10</v>
      </c>
      <c r="I51" s="4">
        <v>44007</v>
      </c>
      <c r="J51" s="4">
        <v>44007</v>
      </c>
      <c r="K51" s="4">
        <f t="shared" si="0"/>
        <v>44086</v>
      </c>
      <c r="L51" s="4" t="str">
        <f ca="1">IF(Tabela1[[#This Row],[Arquivável a partir de:]]&lt;$F$6,"Sim","Não")</f>
        <v>Sim</v>
      </c>
      <c r="M51" s="3"/>
      <c r="N51" s="4">
        <v>44060</v>
      </c>
      <c r="O51" s="3" t="s">
        <v>7</v>
      </c>
    </row>
    <row r="52" spans="1:15" hidden="1" x14ac:dyDescent="0.25">
      <c r="A52" s="18" t="s">
        <v>142</v>
      </c>
      <c r="B52" s="3" t="s">
        <v>142</v>
      </c>
      <c r="D52" s="4">
        <v>44042</v>
      </c>
      <c r="F52" s="4" t="str">
        <f t="shared" si="2"/>
        <v>Não se aplica</v>
      </c>
      <c r="H52" s="3"/>
      <c r="I52" s="3"/>
      <c r="J52" s="3"/>
      <c r="K52" s="4">
        <f t="shared" si="0"/>
        <v>44072</v>
      </c>
      <c r="L52" s="4" t="str">
        <f ca="1">IF(Tabela1[[#This Row],[Arquivável a partir de:]]&lt;$F$6,"Sim","Não")</f>
        <v>Sim</v>
      </c>
      <c r="M52" s="3"/>
      <c r="N52" s="4">
        <v>44049</v>
      </c>
      <c r="O52" s="3" t="s">
        <v>7</v>
      </c>
    </row>
    <row r="53" spans="1:15" x14ac:dyDescent="0.25">
      <c r="A53" s="7" t="s">
        <v>143</v>
      </c>
      <c r="B53" s="9" t="s">
        <v>49</v>
      </c>
      <c r="C53" s="9" t="s">
        <v>144</v>
      </c>
      <c r="D53" s="8">
        <v>44028</v>
      </c>
      <c r="E53" s="8">
        <v>44027</v>
      </c>
      <c r="F53" s="8" t="str">
        <f t="shared" si="2"/>
        <v>Não se aplica</v>
      </c>
      <c r="G53" s="9" t="s">
        <v>11</v>
      </c>
      <c r="H53" s="9" t="s">
        <v>5</v>
      </c>
      <c r="I53" s="8">
        <v>44013</v>
      </c>
      <c r="J53" s="8">
        <v>44013</v>
      </c>
      <c r="K53" s="4">
        <f t="shared" si="0"/>
        <v>44058</v>
      </c>
      <c r="L53" s="4" t="str">
        <f ca="1">IF(Tabela1[[#This Row],[Arquivável a partir de:]]&lt;$F$6,"Sim","Não")</f>
        <v>Sim</v>
      </c>
      <c r="M53" s="9"/>
      <c r="N53" s="8">
        <v>44035</v>
      </c>
      <c r="O53" s="3" t="s">
        <v>7</v>
      </c>
    </row>
    <row r="54" spans="1:15" hidden="1" x14ac:dyDescent="0.25">
      <c r="A54" t="s">
        <v>145</v>
      </c>
      <c r="B54" s="3" t="s">
        <v>67</v>
      </c>
      <c r="C54" s="3" t="s">
        <v>68</v>
      </c>
      <c r="D54" s="4">
        <v>44041</v>
      </c>
      <c r="F54" s="4" t="str">
        <f t="shared" si="2"/>
        <v>Não se aplica</v>
      </c>
      <c r="G54" s="3" t="s">
        <v>3</v>
      </c>
      <c r="H54" s="3" t="s">
        <v>10</v>
      </c>
      <c r="I54" s="3"/>
      <c r="J54" s="4">
        <v>44013</v>
      </c>
      <c r="K54" s="4">
        <f t="shared" si="0"/>
        <v>44071</v>
      </c>
      <c r="L54" s="4" t="str">
        <f ca="1">IF(Tabela1[[#This Row],[Arquivável a partir de:]]&lt;$F$6,"Sim","Não")</f>
        <v>Sim</v>
      </c>
      <c r="M54" s="3"/>
      <c r="N54" s="4">
        <v>44048</v>
      </c>
      <c r="O54" s="3" t="s">
        <v>7</v>
      </c>
    </row>
    <row r="55" spans="1:15" hidden="1" x14ac:dyDescent="0.25">
      <c r="A55" s="18" t="s">
        <v>146</v>
      </c>
      <c r="B55" s="3" t="s">
        <v>146</v>
      </c>
      <c r="D55" s="4">
        <v>44042</v>
      </c>
      <c r="F55" s="4" t="str">
        <f t="shared" si="2"/>
        <v>Não se aplica</v>
      </c>
      <c r="H55" s="3"/>
      <c r="I55" s="3"/>
      <c r="J55" s="3"/>
      <c r="K55" s="4">
        <f t="shared" si="0"/>
        <v>44072</v>
      </c>
      <c r="L55" s="4" t="str">
        <f ca="1">IF(Tabela1[[#This Row],[Arquivável a partir de:]]&lt;$F$6,"Sim","Não")</f>
        <v>Sim</v>
      </c>
      <c r="M55" s="3"/>
      <c r="N55" s="4">
        <v>44049</v>
      </c>
      <c r="O55" s="3" t="s">
        <v>7</v>
      </c>
    </row>
    <row r="56" spans="1:15" hidden="1" x14ac:dyDescent="0.25">
      <c r="A56" s="18" t="s">
        <v>53</v>
      </c>
      <c r="B56" s="3" t="s">
        <v>53</v>
      </c>
      <c r="D56" s="4">
        <v>44042</v>
      </c>
      <c r="F56" s="4" t="str">
        <f t="shared" si="2"/>
        <v>Não se aplica</v>
      </c>
      <c r="H56" s="3"/>
      <c r="I56" s="3"/>
      <c r="J56" s="3"/>
      <c r="K56" s="4">
        <f t="shared" si="0"/>
        <v>44072</v>
      </c>
      <c r="L56" s="4" t="str">
        <f ca="1">IF(Tabela1[[#This Row],[Arquivável a partir de:]]&lt;$F$6,"Sim","Não")</f>
        <v>Sim</v>
      </c>
      <c r="M56" s="3"/>
      <c r="N56" s="4">
        <v>44049</v>
      </c>
      <c r="O56" s="3" t="s">
        <v>7</v>
      </c>
    </row>
    <row r="57" spans="1:15" hidden="1" x14ac:dyDescent="0.25">
      <c r="A57" s="18" t="s">
        <v>121</v>
      </c>
      <c r="B57" s="3" t="s">
        <v>121</v>
      </c>
      <c r="D57" s="4">
        <v>44042</v>
      </c>
      <c r="F57" s="4" t="str">
        <f t="shared" si="2"/>
        <v>Não se aplica</v>
      </c>
      <c r="H57" s="3"/>
      <c r="I57" s="3"/>
      <c r="J57" s="3"/>
      <c r="K57" s="4">
        <f t="shared" si="0"/>
        <v>44072</v>
      </c>
      <c r="L57" s="4" t="str">
        <f ca="1">IF(Tabela1[[#This Row],[Arquivável a partir de:]]&lt;$F$6,"Sim","Não")</f>
        <v>Sim</v>
      </c>
      <c r="M57" s="3"/>
      <c r="N57" s="4">
        <v>44049</v>
      </c>
      <c r="O57" s="3" t="s">
        <v>7</v>
      </c>
    </row>
    <row r="58" spans="1:15" x14ac:dyDescent="0.25">
      <c r="A58" t="s">
        <v>147</v>
      </c>
      <c r="B58" s="3" t="s">
        <v>148</v>
      </c>
      <c r="C58" s="3" t="s">
        <v>149</v>
      </c>
      <c r="D58" s="4">
        <v>44028</v>
      </c>
      <c r="E58" s="4">
        <v>44025</v>
      </c>
      <c r="F58" s="4" t="str">
        <f t="shared" si="2"/>
        <v>Não se aplica</v>
      </c>
      <c r="G58" s="9" t="s">
        <v>11</v>
      </c>
      <c r="H58" s="3" t="s">
        <v>8</v>
      </c>
      <c r="I58" s="4">
        <v>44015</v>
      </c>
      <c r="J58" s="4">
        <v>44018</v>
      </c>
      <c r="K58" s="4">
        <f t="shared" si="0"/>
        <v>44058</v>
      </c>
      <c r="L58" s="4" t="str">
        <f ca="1">IF(Tabela1[[#This Row],[Arquivável a partir de:]]&lt;$F$6,"Sim","Não")</f>
        <v>Sim</v>
      </c>
      <c r="M58" s="3"/>
      <c r="N58" s="4">
        <v>44035</v>
      </c>
      <c r="O58" s="3" t="s">
        <v>7</v>
      </c>
    </row>
    <row r="59" spans="1:15" hidden="1" x14ac:dyDescent="0.25">
      <c r="A59" s="18" t="s">
        <v>59</v>
      </c>
      <c r="B59" s="3" t="s">
        <v>59</v>
      </c>
      <c r="D59" s="4">
        <v>44042</v>
      </c>
      <c r="F59" s="4" t="str">
        <f t="shared" si="2"/>
        <v>Não se aplica</v>
      </c>
      <c r="H59" s="3"/>
      <c r="I59" s="3"/>
      <c r="J59" s="3"/>
      <c r="K59" s="4">
        <f t="shared" si="0"/>
        <v>44072</v>
      </c>
      <c r="L59" s="4" t="str">
        <f ca="1">IF(Tabela1[[#This Row],[Arquivável a partir de:]]&lt;$F$6,"Sim","Não")</f>
        <v>Sim</v>
      </c>
      <c r="M59" s="3"/>
      <c r="N59" s="4">
        <v>44049</v>
      </c>
      <c r="O59" s="3" t="s">
        <v>7</v>
      </c>
    </row>
    <row r="60" spans="1:15" x14ac:dyDescent="0.25">
      <c r="A60" t="s">
        <v>150</v>
      </c>
      <c r="B60" s="3" t="s">
        <v>62</v>
      </c>
      <c r="C60" s="3" t="s">
        <v>151</v>
      </c>
      <c r="D60" s="22">
        <v>44148</v>
      </c>
      <c r="E60" s="4">
        <v>44147</v>
      </c>
      <c r="F60" s="4">
        <f t="shared" si="2"/>
        <v>44155</v>
      </c>
      <c r="G60" s="3" t="s">
        <v>11</v>
      </c>
      <c r="H60" s="3" t="s">
        <v>8</v>
      </c>
      <c r="I60" s="4">
        <v>44057</v>
      </c>
      <c r="J60" s="4">
        <v>44060</v>
      </c>
      <c r="K60" s="4">
        <f t="shared" si="0"/>
        <v>44178</v>
      </c>
      <c r="L60" s="4" t="str">
        <f ca="1">IF(Tabela1[[#This Row],[Arquivável a partir de:]]&lt;$F$6,"Sim","Não")</f>
        <v>Não</v>
      </c>
      <c r="M60" s="3"/>
      <c r="N60" s="3"/>
      <c r="O60" s="3" t="s">
        <v>7</v>
      </c>
    </row>
    <row r="61" spans="1:15" x14ac:dyDescent="0.25">
      <c r="A61" t="s">
        <v>152</v>
      </c>
      <c r="B61" s="3" t="s">
        <v>67</v>
      </c>
      <c r="C61" s="3" t="s">
        <v>153</v>
      </c>
      <c r="D61" s="4">
        <v>44056</v>
      </c>
      <c r="E61" s="4">
        <v>44051</v>
      </c>
      <c r="F61" s="4" t="str">
        <f t="shared" si="2"/>
        <v>Não se aplica</v>
      </c>
      <c r="G61" s="3" t="s">
        <v>11</v>
      </c>
      <c r="H61" s="3" t="s">
        <v>5</v>
      </c>
      <c r="I61" s="4">
        <v>44018</v>
      </c>
      <c r="J61" s="4">
        <v>44018</v>
      </c>
      <c r="K61" s="4">
        <f t="shared" si="0"/>
        <v>44086</v>
      </c>
      <c r="L61" s="4" t="str">
        <f ca="1">IF(Tabela1[[#This Row],[Arquivável a partir de:]]&lt;$F$6,"Sim","Não")</f>
        <v>Sim</v>
      </c>
      <c r="M61" s="3"/>
      <c r="N61" s="4">
        <v>44061</v>
      </c>
      <c r="O61" s="3" t="s">
        <v>7</v>
      </c>
    </row>
    <row r="62" spans="1:15" x14ac:dyDescent="0.25">
      <c r="A62" t="s">
        <v>154</v>
      </c>
      <c r="B62" s="3" t="s">
        <v>67</v>
      </c>
      <c r="C62" s="3" t="s">
        <v>155</v>
      </c>
      <c r="D62" s="4">
        <v>44022</v>
      </c>
      <c r="E62" s="4">
        <v>44021</v>
      </c>
      <c r="F62" s="4" t="str">
        <f t="shared" si="2"/>
        <v>Não se aplica</v>
      </c>
      <c r="G62" s="3" t="s">
        <v>11</v>
      </c>
      <c r="H62" s="3" t="s">
        <v>8</v>
      </c>
      <c r="I62" s="4">
        <v>44019</v>
      </c>
      <c r="J62" s="4">
        <v>44019</v>
      </c>
      <c r="K62" s="4">
        <f t="shared" si="0"/>
        <v>44052</v>
      </c>
      <c r="L62" s="4" t="str">
        <f ca="1">IF(Tabela1[[#This Row],[Arquivável a partir de:]]&lt;$F$6,"Sim","Não")</f>
        <v>Sim</v>
      </c>
      <c r="M62" s="5" t="s">
        <v>156</v>
      </c>
      <c r="N62" s="4">
        <v>44029</v>
      </c>
      <c r="O62" s="3" t="s">
        <v>7</v>
      </c>
    </row>
    <row r="63" spans="1:15" hidden="1" x14ac:dyDescent="0.25">
      <c r="A63" s="18" t="s">
        <v>148</v>
      </c>
      <c r="B63" s="3" t="s">
        <v>148</v>
      </c>
      <c r="D63" s="4">
        <v>44042</v>
      </c>
      <c r="F63" s="4" t="str">
        <f t="shared" si="2"/>
        <v>Não se aplica</v>
      </c>
      <c r="H63" s="3"/>
      <c r="I63" s="3"/>
      <c r="J63" s="3"/>
      <c r="K63" s="4">
        <f t="shared" si="0"/>
        <v>44072</v>
      </c>
      <c r="L63" s="4" t="str">
        <f ca="1">IF(Tabela1[[#This Row],[Arquivável a partir de:]]&lt;$F$6,"Sim","Não")</f>
        <v>Sim</v>
      </c>
      <c r="M63" s="3"/>
      <c r="N63" s="4">
        <v>44049</v>
      </c>
      <c r="O63" s="3" t="s">
        <v>7</v>
      </c>
    </row>
    <row r="64" spans="1:15" hidden="1" x14ac:dyDescent="0.25">
      <c r="A64" s="18" t="s">
        <v>157</v>
      </c>
      <c r="B64" s="3" t="s">
        <v>157</v>
      </c>
      <c r="D64" s="4">
        <v>44042</v>
      </c>
      <c r="F64" s="4" t="str">
        <f t="shared" si="2"/>
        <v>Não se aplica</v>
      </c>
      <c r="H64" s="3"/>
      <c r="I64" s="3"/>
      <c r="J64" s="3"/>
      <c r="K64" s="4">
        <f t="shared" si="0"/>
        <v>44072</v>
      </c>
      <c r="L64" s="4" t="str">
        <f ca="1">IF(Tabela1[[#This Row],[Arquivável a partir de:]]&lt;$F$6,"Sim","Não")</f>
        <v>Sim</v>
      </c>
      <c r="M64" s="3"/>
      <c r="N64" s="4">
        <v>44049</v>
      </c>
      <c r="O64" s="3" t="s">
        <v>7</v>
      </c>
    </row>
    <row r="65" spans="1:15" x14ac:dyDescent="0.25">
      <c r="A65" t="s">
        <v>158</v>
      </c>
      <c r="B65" s="3" t="s">
        <v>158</v>
      </c>
      <c r="D65" s="4">
        <v>44033</v>
      </c>
      <c r="F65" s="4" t="str">
        <f t="shared" si="2"/>
        <v>Não se aplica</v>
      </c>
      <c r="G65" s="3" t="s">
        <v>11</v>
      </c>
      <c r="H65" s="3"/>
      <c r="I65" s="3"/>
      <c r="J65" s="3"/>
      <c r="K65" s="4">
        <f t="shared" si="0"/>
        <v>44063</v>
      </c>
      <c r="L65" s="4" t="str">
        <f ca="1">IF(Tabela1[[#This Row],[Arquivável a partir de:]]&lt;$F$6,"Sim","Não")</f>
        <v>Sim</v>
      </c>
      <c r="M65" s="3"/>
      <c r="N65" s="4">
        <v>44039</v>
      </c>
      <c r="O65" s="3" t="s">
        <v>7</v>
      </c>
    </row>
    <row r="66" spans="1:15" hidden="1" x14ac:dyDescent="0.25">
      <c r="A66" s="18" t="s">
        <v>158</v>
      </c>
      <c r="B66" s="3" t="s">
        <v>158</v>
      </c>
      <c r="D66" s="4">
        <v>44042</v>
      </c>
      <c r="F66" s="4" t="str">
        <f t="shared" si="2"/>
        <v>Não se aplica</v>
      </c>
      <c r="H66" s="3"/>
      <c r="I66" s="3"/>
      <c r="J66" s="3"/>
      <c r="K66" s="4">
        <f t="shared" si="0"/>
        <v>44072</v>
      </c>
      <c r="L66" s="4" t="str">
        <f ca="1">IF(Tabela1[[#This Row],[Arquivável a partir de:]]&lt;$F$6,"Sim","Não")</f>
        <v>Sim</v>
      </c>
      <c r="M66" s="3"/>
      <c r="N66" s="4">
        <v>44049</v>
      </c>
      <c r="O66" s="3" t="s">
        <v>7</v>
      </c>
    </row>
    <row r="67" spans="1:15" hidden="1" x14ac:dyDescent="0.25">
      <c r="A67" s="18" t="s">
        <v>159</v>
      </c>
      <c r="B67" s="3" t="s">
        <v>159</v>
      </c>
      <c r="D67" s="4">
        <v>44042</v>
      </c>
      <c r="F67" s="4" t="str">
        <f t="shared" si="2"/>
        <v>Não se aplica</v>
      </c>
      <c r="H67" s="3"/>
      <c r="I67" s="3"/>
      <c r="J67" s="3"/>
      <c r="K67" s="4">
        <f t="shared" ref="K67:K93" si="3">D67+30</f>
        <v>44072</v>
      </c>
      <c r="L67" s="4" t="str">
        <f ca="1">IF(Tabela1[[#This Row],[Arquivável a partir de:]]&lt;$F$6,"Sim","Não")</f>
        <v>Sim</v>
      </c>
      <c r="M67" s="3"/>
      <c r="N67" s="4">
        <v>44049</v>
      </c>
      <c r="O67" s="3" t="s">
        <v>7</v>
      </c>
    </row>
    <row r="68" spans="1:15" hidden="1" x14ac:dyDescent="0.25">
      <c r="A68" s="18" t="s">
        <v>136</v>
      </c>
      <c r="B68" s="3" t="s">
        <v>136</v>
      </c>
      <c r="D68" s="4">
        <v>44042</v>
      </c>
      <c r="F68" s="4" t="str">
        <f t="shared" si="2"/>
        <v>Não se aplica</v>
      </c>
      <c r="H68" s="3"/>
      <c r="I68" s="3"/>
      <c r="J68" s="3"/>
      <c r="K68" s="4">
        <f t="shared" si="3"/>
        <v>44072</v>
      </c>
      <c r="L68" s="4" t="str">
        <f ca="1">IF(Tabela1[[#This Row],[Arquivável a partir de:]]&lt;$F$6,"Sim","Não")</f>
        <v>Sim</v>
      </c>
      <c r="M68" s="3"/>
      <c r="N68" s="4">
        <v>44049</v>
      </c>
      <c r="O68" s="3" t="s">
        <v>7</v>
      </c>
    </row>
    <row r="69" spans="1:15" x14ac:dyDescent="0.25">
      <c r="A69" t="s">
        <v>160</v>
      </c>
      <c r="B69" s="3" t="s">
        <v>59</v>
      </c>
      <c r="C69" s="3" t="s">
        <v>161</v>
      </c>
      <c r="D69" s="4">
        <v>44027</v>
      </c>
      <c r="E69" s="4">
        <v>44025</v>
      </c>
      <c r="F69" s="4" t="str">
        <f t="shared" si="2"/>
        <v>Não se aplica</v>
      </c>
      <c r="G69" s="3" t="s">
        <v>11</v>
      </c>
      <c r="H69" s="3" t="s">
        <v>8</v>
      </c>
      <c r="I69" s="4">
        <v>44019</v>
      </c>
      <c r="J69" s="4">
        <v>44020</v>
      </c>
      <c r="K69" s="4">
        <f t="shared" si="3"/>
        <v>44057</v>
      </c>
      <c r="L69" s="4" t="str">
        <f ca="1">IF(Tabela1[[#This Row],[Arquivável a partir de:]]&lt;$F$6,"Sim","Não")</f>
        <v>Sim</v>
      </c>
      <c r="M69" s="3"/>
      <c r="N69" s="4">
        <v>44032</v>
      </c>
      <c r="O69" s="3" t="s">
        <v>7</v>
      </c>
    </row>
    <row r="70" spans="1:15" x14ac:dyDescent="0.25">
      <c r="A70" t="s">
        <v>162</v>
      </c>
      <c r="B70" s="3" t="s">
        <v>136</v>
      </c>
      <c r="C70" s="3" t="s">
        <v>163</v>
      </c>
      <c r="D70" s="4">
        <v>44070</v>
      </c>
      <c r="E70" s="4">
        <v>44040</v>
      </c>
      <c r="F70" s="4" t="str">
        <f t="shared" si="2"/>
        <v>Não se aplica</v>
      </c>
      <c r="G70" s="3" t="s">
        <v>11</v>
      </c>
      <c r="H70" s="3" t="s">
        <v>5</v>
      </c>
      <c r="I70" s="4">
        <v>44021</v>
      </c>
      <c r="J70" s="4">
        <v>44022</v>
      </c>
      <c r="K70" s="4">
        <f t="shared" si="3"/>
        <v>44100</v>
      </c>
      <c r="L70" s="4" t="str">
        <f ca="1">IF(Tabela1[[#This Row],[Arquivável a partir de:]]&lt;$F$6,"Sim","Não")</f>
        <v>Sim</v>
      </c>
      <c r="M70" s="3"/>
      <c r="N70" s="4">
        <v>44076</v>
      </c>
      <c r="O70" s="3" t="s">
        <v>7</v>
      </c>
    </row>
    <row r="71" spans="1:15" x14ac:dyDescent="0.25">
      <c r="A71" t="s">
        <v>222</v>
      </c>
      <c r="B71" s="3" t="s">
        <v>67</v>
      </c>
      <c r="C71" s="3" t="s">
        <v>164</v>
      </c>
      <c r="D71" s="4">
        <v>44028</v>
      </c>
      <c r="F71" s="4" t="str">
        <f t="shared" ref="F71:F95" si="4">IFERROR(IF(E71&gt;D71,"Não se aplica",IF(N71&gt;D71,"Não se aplica",WORKDAY(D71,5))),"Não se aplica")</f>
        <v>Não se aplica</v>
      </c>
      <c r="G71" s="17" t="s">
        <v>11</v>
      </c>
      <c r="H71" s="3" t="s">
        <v>12</v>
      </c>
      <c r="I71" s="4">
        <v>44028</v>
      </c>
      <c r="J71" s="4">
        <v>44032</v>
      </c>
      <c r="K71" s="4">
        <f t="shared" si="3"/>
        <v>44058</v>
      </c>
      <c r="L71" s="4" t="str">
        <f ca="1">IF(Tabela1[[#This Row],[Arquivável a partir de:]]&lt;$F$6,"Sim","Não")</f>
        <v>Sim</v>
      </c>
      <c r="M71" s="3"/>
      <c r="N71" s="4">
        <v>44035</v>
      </c>
      <c r="O71" s="3" t="s">
        <v>7</v>
      </c>
    </row>
    <row r="72" spans="1:15" x14ac:dyDescent="0.25">
      <c r="A72" t="s">
        <v>165</v>
      </c>
      <c r="B72" s="3" t="s">
        <v>30</v>
      </c>
      <c r="C72" s="3" t="s">
        <v>166</v>
      </c>
      <c r="D72" s="4">
        <v>44032</v>
      </c>
      <c r="F72" s="4" t="str">
        <f t="shared" si="4"/>
        <v>Não se aplica</v>
      </c>
      <c r="G72" s="3" t="s">
        <v>11</v>
      </c>
      <c r="H72" s="3" t="s">
        <v>5</v>
      </c>
      <c r="I72" s="4">
        <v>44032</v>
      </c>
      <c r="J72" s="4">
        <v>44032</v>
      </c>
      <c r="K72" s="4">
        <f t="shared" si="3"/>
        <v>44062</v>
      </c>
      <c r="L72" s="4" t="str">
        <f ca="1">IF(Tabela1[[#This Row],[Arquivável a partir de:]]&lt;$F$6,"Sim","Não")</f>
        <v>Sim</v>
      </c>
      <c r="M72" s="3"/>
      <c r="N72" s="4">
        <v>44039</v>
      </c>
      <c r="O72" s="3" t="s">
        <v>7</v>
      </c>
    </row>
    <row r="73" spans="1:15" x14ac:dyDescent="0.25">
      <c r="A73" t="s">
        <v>167</v>
      </c>
      <c r="B73" s="3" t="s">
        <v>30</v>
      </c>
      <c r="C73" s="3" t="s">
        <v>168</v>
      </c>
      <c r="D73" s="4">
        <v>44096</v>
      </c>
      <c r="E73" s="4">
        <v>44090</v>
      </c>
      <c r="F73" s="4" t="str">
        <f t="shared" si="4"/>
        <v>Não se aplica</v>
      </c>
      <c r="G73" s="3" t="s">
        <v>11</v>
      </c>
      <c r="H73" s="3" t="s">
        <v>5</v>
      </c>
      <c r="I73" s="4">
        <v>44034</v>
      </c>
      <c r="J73" s="4">
        <v>44035</v>
      </c>
      <c r="K73" s="4">
        <f t="shared" si="3"/>
        <v>44126</v>
      </c>
      <c r="L73" s="4" t="str">
        <f ca="1">IF(Tabela1[[#This Row],[Arquivável a partir de:]]&lt;$F$6,"Sim","Não")</f>
        <v>Sim</v>
      </c>
      <c r="M73" s="3" t="s">
        <v>169</v>
      </c>
      <c r="N73" s="4">
        <v>44099</v>
      </c>
      <c r="O73" s="3" t="s">
        <v>7</v>
      </c>
    </row>
    <row r="74" spans="1:15" x14ac:dyDescent="0.25">
      <c r="A74" t="s">
        <v>170</v>
      </c>
      <c r="B74" s="3" t="s">
        <v>67</v>
      </c>
      <c r="C74" s="3" t="s">
        <v>171</v>
      </c>
      <c r="D74" s="4">
        <v>44041</v>
      </c>
      <c r="E74" s="4">
        <v>44040</v>
      </c>
      <c r="F74" s="4" t="str">
        <f t="shared" si="4"/>
        <v>Não se aplica</v>
      </c>
      <c r="G74" s="3" t="s">
        <v>11</v>
      </c>
      <c r="H74" s="3" t="s">
        <v>8</v>
      </c>
      <c r="I74" s="4">
        <v>44035</v>
      </c>
      <c r="J74" s="4">
        <v>44035</v>
      </c>
      <c r="K74" s="4">
        <f t="shared" si="3"/>
        <v>44071</v>
      </c>
      <c r="L74" s="4" t="str">
        <f ca="1">IF(Tabela1[[#This Row],[Arquivável a partir de:]]&lt;$F$6,"Sim","Não")</f>
        <v>Sim</v>
      </c>
      <c r="M74" s="3"/>
      <c r="N74" s="4">
        <v>44048</v>
      </c>
      <c r="O74" s="3" t="s">
        <v>7</v>
      </c>
    </row>
    <row r="75" spans="1:15" x14ac:dyDescent="0.25">
      <c r="A75" t="s">
        <v>172</v>
      </c>
      <c r="B75" s="3" t="s">
        <v>105</v>
      </c>
      <c r="C75" s="3" t="s">
        <v>173</v>
      </c>
      <c r="D75" s="4">
        <v>44057</v>
      </c>
      <c r="E75" s="4">
        <v>44050</v>
      </c>
      <c r="F75" s="4" t="str">
        <f t="shared" si="4"/>
        <v>Não se aplica</v>
      </c>
      <c r="G75" s="3" t="s">
        <v>11</v>
      </c>
      <c r="H75" s="3" t="s">
        <v>8</v>
      </c>
      <c r="I75" s="4">
        <v>44036</v>
      </c>
      <c r="J75" s="4">
        <v>44036</v>
      </c>
      <c r="K75" s="4">
        <f t="shared" si="3"/>
        <v>44087</v>
      </c>
      <c r="L75" s="4" t="str">
        <f ca="1">IF(Tabela1[[#This Row],[Arquivável a partir de:]]&lt;$F$6,"Sim","Não")</f>
        <v>Sim</v>
      </c>
      <c r="M75" s="3"/>
      <c r="N75" s="4">
        <v>44063</v>
      </c>
      <c r="O75" s="3" t="s">
        <v>7</v>
      </c>
    </row>
    <row r="76" spans="1:15" x14ac:dyDescent="0.25">
      <c r="A76" t="s">
        <v>174</v>
      </c>
      <c r="B76" s="3" t="s">
        <v>89</v>
      </c>
      <c r="C76" s="3" t="s">
        <v>175</v>
      </c>
      <c r="D76" s="4">
        <v>44048</v>
      </c>
      <c r="E76" s="4">
        <v>44046</v>
      </c>
      <c r="F76" s="4">
        <f t="shared" si="4"/>
        <v>44055</v>
      </c>
      <c r="G76" s="3" t="s">
        <v>11</v>
      </c>
      <c r="H76" s="3" t="s">
        <v>8</v>
      </c>
      <c r="I76" s="4">
        <v>44046</v>
      </c>
      <c r="J76" s="4">
        <v>44046</v>
      </c>
      <c r="K76" s="4">
        <f t="shared" si="3"/>
        <v>44078</v>
      </c>
      <c r="L76" s="4" t="str">
        <f ca="1">IF(Tabela1[[#This Row],[Arquivável a partir de:]]&lt;$F$6,"Sim","Não")</f>
        <v>Sim</v>
      </c>
      <c r="M76" s="3"/>
      <c r="N76" s="3"/>
      <c r="O76" s="3" t="s">
        <v>7</v>
      </c>
    </row>
    <row r="77" spans="1:15" hidden="1" x14ac:dyDescent="0.25">
      <c r="A77" t="s">
        <v>176</v>
      </c>
      <c r="B77" s="3" t="s">
        <v>30</v>
      </c>
      <c r="C77" s="3" t="s">
        <v>177</v>
      </c>
      <c r="D77" s="4">
        <v>44046</v>
      </c>
      <c r="E77" s="4">
        <v>44047</v>
      </c>
      <c r="F77" s="4" t="str">
        <f t="shared" si="4"/>
        <v>Não se aplica</v>
      </c>
      <c r="G77" s="3" t="s">
        <v>14</v>
      </c>
      <c r="H77" s="3" t="s">
        <v>5</v>
      </c>
      <c r="I77" s="4">
        <v>44046</v>
      </c>
      <c r="J77" s="4">
        <v>44046</v>
      </c>
      <c r="K77" s="4">
        <f t="shared" si="3"/>
        <v>44076</v>
      </c>
      <c r="L77" s="4" t="str">
        <f ca="1">IF(Tabela1[[#This Row],[Arquivável a partir de:]]&lt;$F$6,"Sim","Não")</f>
        <v>Sim</v>
      </c>
      <c r="M77" s="3" t="s">
        <v>47</v>
      </c>
      <c r="N77" s="4">
        <v>44102</v>
      </c>
      <c r="O77" s="3" t="s">
        <v>7</v>
      </c>
    </row>
    <row r="78" spans="1:15" hidden="1" x14ac:dyDescent="0.25">
      <c r="A78" s="18" t="s">
        <v>49</v>
      </c>
      <c r="B78" s="3" t="s">
        <v>49</v>
      </c>
      <c r="D78" s="4">
        <v>44042</v>
      </c>
      <c r="F78" s="4" t="str">
        <f t="shared" si="4"/>
        <v>Não se aplica</v>
      </c>
      <c r="H78" s="3"/>
      <c r="I78" s="3"/>
      <c r="J78" s="3"/>
      <c r="K78" s="4">
        <f t="shared" si="3"/>
        <v>44072</v>
      </c>
      <c r="L78" s="4" t="str">
        <f ca="1">IF(Tabela1[[#This Row],[Arquivável a partir de:]]&lt;$F$6,"Sim","Não")</f>
        <v>Sim</v>
      </c>
      <c r="M78" s="3"/>
      <c r="N78" s="4">
        <v>44049</v>
      </c>
      <c r="O78" s="3" t="s">
        <v>7</v>
      </c>
    </row>
    <row r="79" spans="1:15" hidden="1" x14ac:dyDescent="0.25">
      <c r="A79" s="18" t="s">
        <v>178</v>
      </c>
      <c r="B79" s="3" t="s">
        <v>178</v>
      </c>
      <c r="D79" s="4">
        <v>44042</v>
      </c>
      <c r="F79" s="4" t="str">
        <f t="shared" si="4"/>
        <v>Não se aplica</v>
      </c>
      <c r="H79" s="3"/>
      <c r="I79" s="3"/>
      <c r="J79" s="3"/>
      <c r="K79" s="4">
        <f t="shared" si="3"/>
        <v>44072</v>
      </c>
      <c r="L79" s="4" t="str">
        <f ca="1">IF(Tabela1[[#This Row],[Arquivável a partir de:]]&lt;$F$6,"Sim","Não")</f>
        <v>Sim</v>
      </c>
      <c r="M79" s="3"/>
      <c r="N79" s="4">
        <v>44049</v>
      </c>
      <c r="O79" s="3" t="s">
        <v>7</v>
      </c>
    </row>
    <row r="80" spans="1:15" x14ac:dyDescent="0.25">
      <c r="A80" t="s">
        <v>179</v>
      </c>
      <c r="B80" s="3" t="s">
        <v>30</v>
      </c>
      <c r="C80" s="3" t="s">
        <v>180</v>
      </c>
      <c r="D80" s="4">
        <v>44062</v>
      </c>
      <c r="E80" s="4">
        <v>44062</v>
      </c>
      <c r="F80" s="4" t="str">
        <f t="shared" si="4"/>
        <v>Não se aplica</v>
      </c>
      <c r="G80" s="3" t="s">
        <v>11</v>
      </c>
      <c r="H80" s="3" t="s">
        <v>5</v>
      </c>
      <c r="I80" s="4">
        <v>44046</v>
      </c>
      <c r="J80" s="4">
        <v>44048</v>
      </c>
      <c r="K80" s="4">
        <f t="shared" si="3"/>
        <v>44092</v>
      </c>
      <c r="L80" s="4" t="str">
        <f ca="1">IF(Tabela1[[#This Row],[Arquivável a partir de:]]&lt;$F$6,"Sim","Não")</f>
        <v>Sim</v>
      </c>
      <c r="M80" s="3"/>
      <c r="N80" s="4">
        <v>44064</v>
      </c>
      <c r="O80" s="3" t="s">
        <v>7</v>
      </c>
    </row>
    <row r="81" spans="1:15" x14ac:dyDescent="0.25">
      <c r="A81" s="7" t="s">
        <v>67</v>
      </c>
      <c r="B81" s="3" t="s">
        <v>67</v>
      </c>
      <c r="C81" s="3" t="s">
        <v>90</v>
      </c>
      <c r="D81" s="4">
        <v>44025</v>
      </c>
      <c r="E81" s="4">
        <v>44025</v>
      </c>
      <c r="F81" s="4" t="str">
        <f t="shared" si="4"/>
        <v>Não se aplica</v>
      </c>
      <c r="G81" s="9" t="s">
        <v>11</v>
      </c>
      <c r="H81" s="3" t="s">
        <v>12</v>
      </c>
      <c r="I81" s="5"/>
      <c r="J81" s="5"/>
      <c r="K81" s="4">
        <f t="shared" si="3"/>
        <v>44055</v>
      </c>
      <c r="L81" s="4" t="str">
        <f ca="1">IF(Tabela1[[#This Row],[Arquivável a partir de:]]&lt;$F$6,"Sim","Não")</f>
        <v>Sim</v>
      </c>
      <c r="M81" s="3" t="s">
        <v>181</v>
      </c>
      <c r="N81" s="4">
        <v>44028</v>
      </c>
      <c r="O81" s="3" t="s">
        <v>7</v>
      </c>
    </row>
    <row r="82" spans="1:15" hidden="1" x14ac:dyDescent="0.25">
      <c r="A82" s="18" t="s">
        <v>67</v>
      </c>
      <c r="B82" s="3" t="s">
        <v>67</v>
      </c>
      <c r="D82" s="4">
        <v>44042</v>
      </c>
      <c r="F82" s="4" t="str">
        <f t="shared" si="4"/>
        <v>Não se aplica</v>
      </c>
      <c r="H82" s="3"/>
      <c r="I82" s="3"/>
      <c r="J82" s="3"/>
      <c r="K82" s="4">
        <f t="shared" si="3"/>
        <v>44072</v>
      </c>
      <c r="L82" s="4" t="str">
        <f ca="1">IF(Tabela1[[#This Row],[Arquivável a partir de:]]&lt;$F$6,"Sim","Não")</f>
        <v>Sim</v>
      </c>
      <c r="M82" s="3"/>
      <c r="N82" s="4">
        <v>44049</v>
      </c>
      <c r="O82" s="3" t="s">
        <v>7</v>
      </c>
    </row>
    <row r="83" spans="1:15" x14ac:dyDescent="0.25">
      <c r="A83" t="s">
        <v>182</v>
      </c>
      <c r="B83" s="3" t="s">
        <v>105</v>
      </c>
      <c r="C83" s="3" t="s">
        <v>183</v>
      </c>
      <c r="D83" s="4">
        <v>44049</v>
      </c>
      <c r="F83" s="4" t="str">
        <f t="shared" si="4"/>
        <v>Não se aplica</v>
      </c>
      <c r="G83" s="3" t="s">
        <v>11</v>
      </c>
      <c r="H83" s="3" t="s">
        <v>8</v>
      </c>
      <c r="I83" s="4">
        <v>44049</v>
      </c>
      <c r="J83" s="4">
        <v>44050</v>
      </c>
      <c r="K83" s="4">
        <f t="shared" si="3"/>
        <v>44079</v>
      </c>
      <c r="L83" s="4" t="str">
        <f ca="1">IF(Tabela1[[#This Row],[Arquivável a partir de:]]&lt;$F$6,"Sim","Não")</f>
        <v>Sim</v>
      </c>
      <c r="M83" s="3"/>
      <c r="N83" s="4">
        <v>44056</v>
      </c>
      <c r="O83" s="3" t="s">
        <v>7</v>
      </c>
    </row>
    <row r="84" spans="1:15" hidden="1" x14ac:dyDescent="0.25">
      <c r="A84" t="s">
        <v>184</v>
      </c>
      <c r="B84" s="3" t="s">
        <v>62</v>
      </c>
      <c r="C84" s="3" t="s">
        <v>185</v>
      </c>
      <c r="D84" s="4">
        <v>44050</v>
      </c>
      <c r="E84" s="4">
        <v>44053</v>
      </c>
      <c r="F84" s="4" t="str">
        <f t="shared" si="4"/>
        <v>Não se aplica</v>
      </c>
      <c r="G84" s="3" t="s">
        <v>14</v>
      </c>
      <c r="H84" s="3" t="s">
        <v>5</v>
      </c>
      <c r="I84" s="4">
        <v>44050</v>
      </c>
      <c r="J84" s="4">
        <v>44053</v>
      </c>
      <c r="K84" s="4">
        <f t="shared" si="3"/>
        <v>44080</v>
      </c>
      <c r="L84" s="4" t="str">
        <f ca="1">IF(Tabela1[[#This Row],[Arquivável a partir de:]]&lt;$F$6,"Sim","Não")</f>
        <v>Sim</v>
      </c>
      <c r="M84" s="3" t="s">
        <v>47</v>
      </c>
      <c r="N84" s="4">
        <v>44102</v>
      </c>
      <c r="O84" s="3" t="s">
        <v>7</v>
      </c>
    </row>
    <row r="85" spans="1:15" hidden="1" x14ac:dyDescent="0.25">
      <c r="A85" s="18" t="s">
        <v>96</v>
      </c>
      <c r="B85" s="3" t="s">
        <v>96</v>
      </c>
      <c r="D85" s="4">
        <v>44042</v>
      </c>
      <c r="F85" s="4" t="str">
        <f t="shared" si="4"/>
        <v>Não se aplica</v>
      </c>
      <c r="H85" s="3"/>
      <c r="I85" s="3"/>
      <c r="J85" s="3"/>
      <c r="K85" s="4">
        <f t="shared" si="3"/>
        <v>44072</v>
      </c>
      <c r="L85" s="4" t="str">
        <f ca="1">IF(Tabela1[[#This Row],[Arquivável a partir de:]]&lt;$F$6,"Sim","Não")</f>
        <v>Sim</v>
      </c>
      <c r="M85" s="3"/>
      <c r="N85" s="4">
        <v>44049</v>
      </c>
      <c r="O85" s="3" t="s">
        <v>7</v>
      </c>
    </row>
    <row r="86" spans="1:15" x14ac:dyDescent="0.25">
      <c r="A86" t="s">
        <v>186</v>
      </c>
      <c r="B86" s="3" t="s">
        <v>136</v>
      </c>
      <c r="C86" s="3" t="s">
        <v>187</v>
      </c>
      <c r="D86" s="4">
        <v>44050</v>
      </c>
      <c r="E86" s="4">
        <v>44057</v>
      </c>
      <c r="F86" s="4" t="str">
        <f t="shared" si="4"/>
        <v>Não se aplica</v>
      </c>
      <c r="G86" s="3" t="s">
        <v>11</v>
      </c>
      <c r="H86" s="3" t="s">
        <v>8</v>
      </c>
      <c r="I86" s="4">
        <v>44050</v>
      </c>
      <c r="J86" s="4">
        <v>44053</v>
      </c>
      <c r="K86" s="4">
        <f t="shared" si="3"/>
        <v>44080</v>
      </c>
      <c r="L86" s="4" t="str">
        <f ca="1">IF(Tabela1[[#This Row],[Arquivável a partir de:]]&lt;$F$6,"Sim","Não")</f>
        <v>Sim</v>
      </c>
      <c r="M86" s="3"/>
      <c r="N86" s="4">
        <v>44057</v>
      </c>
      <c r="O86" s="3" t="s">
        <v>7</v>
      </c>
    </row>
    <row r="87" spans="1:15" x14ac:dyDescent="0.25">
      <c r="A87" t="s">
        <v>188</v>
      </c>
      <c r="B87" s="3" t="s">
        <v>39</v>
      </c>
      <c r="C87" s="3" t="s">
        <v>189</v>
      </c>
      <c r="D87" s="4">
        <v>44068</v>
      </c>
      <c r="E87" s="4">
        <v>44069</v>
      </c>
      <c r="F87" s="4" t="str">
        <f t="shared" si="4"/>
        <v>Não se aplica</v>
      </c>
      <c r="G87" s="3" t="s">
        <v>11</v>
      </c>
      <c r="H87" s="3" t="s">
        <v>12</v>
      </c>
      <c r="I87" s="4">
        <v>44053</v>
      </c>
      <c r="J87" s="4">
        <v>44055</v>
      </c>
      <c r="K87" s="4">
        <f t="shared" si="3"/>
        <v>44098</v>
      </c>
      <c r="L87" s="4" t="str">
        <f ca="1">IF(Tabela1[[#This Row],[Arquivável a partir de:]]&lt;$F$6,"Sim","Não")</f>
        <v>Sim</v>
      </c>
      <c r="M87" s="3"/>
      <c r="N87" s="4">
        <v>44083</v>
      </c>
      <c r="O87" s="3" t="s">
        <v>7</v>
      </c>
    </row>
    <row r="88" spans="1:15" x14ac:dyDescent="0.25">
      <c r="A88" t="s">
        <v>190</v>
      </c>
      <c r="B88" s="3" t="s">
        <v>49</v>
      </c>
      <c r="C88" s="3" t="s">
        <v>191</v>
      </c>
      <c r="D88" s="4">
        <v>44064</v>
      </c>
      <c r="E88" s="4">
        <v>44063</v>
      </c>
      <c r="F88" s="4">
        <f t="shared" si="4"/>
        <v>44071</v>
      </c>
      <c r="G88" s="3" t="s">
        <v>11</v>
      </c>
      <c r="H88" s="3" t="s">
        <v>8</v>
      </c>
      <c r="I88" s="4">
        <v>44062</v>
      </c>
      <c r="J88" s="4">
        <v>44062</v>
      </c>
      <c r="K88" s="4">
        <f t="shared" si="3"/>
        <v>44094</v>
      </c>
      <c r="L88" s="4" t="str">
        <f ca="1">IF(Tabela1[[#This Row],[Arquivável a partir de:]]&lt;$F$6,"Sim","Não")</f>
        <v>Sim</v>
      </c>
      <c r="M88" s="3"/>
      <c r="N88" s="3"/>
      <c r="O88" s="3" t="s">
        <v>7</v>
      </c>
    </row>
    <row r="89" spans="1:15" x14ac:dyDescent="0.25">
      <c r="A89" t="s">
        <v>192</v>
      </c>
      <c r="B89" s="3" t="s">
        <v>67</v>
      </c>
      <c r="C89" s="3" t="s">
        <v>193</v>
      </c>
      <c r="D89" s="4">
        <v>44092</v>
      </c>
      <c r="E89" s="4">
        <v>44075</v>
      </c>
      <c r="F89" s="4" t="str">
        <f t="shared" si="4"/>
        <v>Não se aplica</v>
      </c>
      <c r="G89" s="3" t="s">
        <v>11</v>
      </c>
      <c r="H89" s="3" t="s">
        <v>5</v>
      </c>
      <c r="I89" s="4">
        <v>44071</v>
      </c>
      <c r="J89" s="4">
        <v>44074</v>
      </c>
      <c r="K89" s="4">
        <f t="shared" si="3"/>
        <v>44122</v>
      </c>
      <c r="L89" s="4" t="str">
        <f ca="1">IF(Tabela1[[#This Row],[Arquivável a partir de:]]&lt;$F$6,"Sim","Não")</f>
        <v>Sim</v>
      </c>
      <c r="M89" s="3"/>
      <c r="N89" s="4">
        <v>44096</v>
      </c>
      <c r="O89" s="3" t="s">
        <v>7</v>
      </c>
    </row>
    <row r="90" spans="1:15" hidden="1" x14ac:dyDescent="0.25">
      <c r="A90" t="s">
        <v>86</v>
      </c>
      <c r="B90" s="3" t="s">
        <v>67</v>
      </c>
      <c r="C90" s="3" t="s">
        <v>194</v>
      </c>
      <c r="D90" s="4">
        <v>44068</v>
      </c>
      <c r="E90" s="4">
        <v>44119</v>
      </c>
      <c r="F90" s="4" t="str">
        <f t="shared" si="4"/>
        <v>Não se aplica</v>
      </c>
      <c r="G90" s="3" t="s">
        <v>14</v>
      </c>
      <c r="H90" s="3" t="s">
        <v>8</v>
      </c>
      <c r="I90" s="4">
        <v>43978</v>
      </c>
      <c r="J90" s="4">
        <v>43978</v>
      </c>
      <c r="K90" s="4">
        <f>D90+30</f>
        <v>44098</v>
      </c>
      <c r="L90" s="4" t="str">
        <f ca="1">IF(Tabela1[[#This Row],[Arquivável a partir de:]]&lt;$F$6,"Sim","Não")</f>
        <v>Sim</v>
      </c>
      <c r="M90" s="3"/>
      <c r="N90" s="3"/>
      <c r="O90" s="3" t="s">
        <v>7</v>
      </c>
    </row>
    <row r="91" spans="1:15" x14ac:dyDescent="0.25">
      <c r="A91" t="s">
        <v>195</v>
      </c>
      <c r="B91" s="3" t="s">
        <v>39</v>
      </c>
      <c r="C91" s="3" t="s">
        <v>196</v>
      </c>
      <c r="D91" s="4">
        <v>44092</v>
      </c>
      <c r="E91" s="4">
        <v>44084</v>
      </c>
      <c r="F91" s="4">
        <f t="shared" si="4"/>
        <v>44099</v>
      </c>
      <c r="G91" s="3" t="s">
        <v>11</v>
      </c>
      <c r="H91" s="3" t="s">
        <v>5</v>
      </c>
      <c r="I91" s="4">
        <v>44074</v>
      </c>
      <c r="J91" s="4">
        <v>44074</v>
      </c>
      <c r="K91" s="4">
        <f t="shared" si="3"/>
        <v>44122</v>
      </c>
      <c r="L91" s="4" t="str">
        <f ca="1">IF(Tabela1[[#This Row],[Arquivável a partir de:]]&lt;$F$6,"Sim","Não")</f>
        <v>Sim</v>
      </c>
      <c r="M91" s="3" t="s">
        <v>197</v>
      </c>
      <c r="N91" s="4">
        <v>44092</v>
      </c>
      <c r="O91" s="3" t="s">
        <v>7</v>
      </c>
    </row>
    <row r="92" spans="1:15" x14ac:dyDescent="0.25">
      <c r="A92" t="s">
        <v>198</v>
      </c>
      <c r="B92" s="3" t="s">
        <v>49</v>
      </c>
      <c r="C92" s="3" t="s">
        <v>199</v>
      </c>
      <c r="D92" s="4">
        <v>44084</v>
      </c>
      <c r="E92" s="4">
        <v>44084</v>
      </c>
      <c r="F92" s="4" t="str">
        <f t="shared" si="4"/>
        <v>Não se aplica</v>
      </c>
      <c r="G92" s="3" t="s">
        <v>11</v>
      </c>
      <c r="H92" s="3" t="s">
        <v>5</v>
      </c>
      <c r="I92" s="4">
        <v>44082</v>
      </c>
      <c r="J92" s="4">
        <v>44082</v>
      </c>
      <c r="K92" s="4">
        <f t="shared" si="3"/>
        <v>44114</v>
      </c>
      <c r="L92" s="4" t="str">
        <f ca="1">IF(Tabela1[[#This Row],[Arquivável a partir de:]]&lt;$F$6,"Sim","Não")</f>
        <v>Sim</v>
      </c>
      <c r="M92" s="3" t="s">
        <v>200</v>
      </c>
      <c r="N92" s="4">
        <v>44085</v>
      </c>
      <c r="O92" s="3" t="s">
        <v>7</v>
      </c>
    </row>
    <row r="93" spans="1:15" x14ac:dyDescent="0.25">
      <c r="A93" t="s">
        <v>201</v>
      </c>
      <c r="B93" s="3" t="s">
        <v>136</v>
      </c>
      <c r="C93" s="3" t="s">
        <v>202</v>
      </c>
      <c r="D93" s="4">
        <v>44089</v>
      </c>
      <c r="E93" s="4">
        <v>44084</v>
      </c>
      <c r="F93" s="4">
        <f t="shared" si="4"/>
        <v>44096</v>
      </c>
      <c r="G93" s="3" t="s">
        <v>11</v>
      </c>
      <c r="H93" s="3" t="s">
        <v>8</v>
      </c>
      <c r="I93" s="4">
        <v>44092</v>
      </c>
      <c r="J93" s="4">
        <v>44089</v>
      </c>
      <c r="K93" s="4">
        <f t="shared" si="3"/>
        <v>44119</v>
      </c>
      <c r="L93" s="4" t="str">
        <f ca="1">IF(Tabela1[[#This Row],[Arquivável a partir de:]]&lt;$F$6,"Sim","Não")</f>
        <v>Sim</v>
      </c>
      <c r="M93" s="3"/>
      <c r="N93" s="3"/>
      <c r="O93" s="3" t="s">
        <v>7</v>
      </c>
    </row>
    <row r="94" spans="1:15" hidden="1" x14ac:dyDescent="0.25">
      <c r="A94" t="s">
        <v>203</v>
      </c>
      <c r="B94" s="3" t="s">
        <v>49</v>
      </c>
      <c r="C94" s="3" t="s">
        <v>204</v>
      </c>
      <c r="D94" s="4">
        <v>44146</v>
      </c>
      <c r="E94" s="4">
        <v>44147</v>
      </c>
      <c r="F94" s="4" t="str">
        <f t="shared" si="4"/>
        <v>Não se aplica</v>
      </c>
      <c r="G94" s="3" t="s">
        <v>6</v>
      </c>
      <c r="H94" s="3" t="s">
        <v>8</v>
      </c>
      <c r="I94" s="3"/>
      <c r="J94" s="3"/>
      <c r="K94" s="4">
        <f>D94+30</f>
        <v>44176</v>
      </c>
      <c r="L94" s="4" t="str">
        <f ca="1">IF(Tabela1[[#This Row],[Arquivável a partir de:]]&lt;$F$6,"Sim","Não")</f>
        <v>Não</v>
      </c>
      <c r="M94" s="3"/>
      <c r="N94" s="3"/>
      <c r="O94" s="3"/>
    </row>
    <row r="95" spans="1:15" hidden="1" x14ac:dyDescent="0.25">
      <c r="A95" t="s">
        <v>205</v>
      </c>
      <c r="C95" s="3" t="s">
        <v>206</v>
      </c>
      <c r="D95" s="4">
        <v>44147</v>
      </c>
      <c r="F95" s="4">
        <f t="shared" si="4"/>
        <v>44154</v>
      </c>
      <c r="G95" s="3" t="s">
        <v>11</v>
      </c>
      <c r="H95" s="3"/>
      <c r="I95" s="3"/>
      <c r="J95" s="3"/>
      <c r="K95" s="4">
        <f>D95+30</f>
        <v>44177</v>
      </c>
      <c r="L95" s="4" t="str">
        <f ca="1">IF(Tabela1[[#This Row],[Arquivável a partir de:]]&lt;$F$6,"Sim","Não")</f>
        <v>Não</v>
      </c>
      <c r="M95" s="3"/>
      <c r="N95" s="3"/>
      <c r="O95" s="3"/>
    </row>
  </sheetData>
  <conditionalFormatting sqref="F2:F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custom" allowBlank="1" showErrorMessage="1" errorTitle="Processo Já Cadastrado" error="O número de processo já existe. Para reativar um processo, utilize a coluna &quot;Ativo&quot;, alterando o valor de &quot;H&quot; para &quot;A&quot;." sqref="C1:C1048576" xr:uid="{54FAD48C-0591-465F-BE0F-46BCF6635331}">
      <formula1>COUNTIF(C:C,C1)&lt;2</formula1>
    </dataValidation>
  </dataValidations>
  <hyperlinks>
    <hyperlink ref="M22" r:id="rId1" xr:uid="{85EECAFE-D37A-4564-B9F4-726B26C2680C}"/>
  </hyperlinks>
  <pageMargins left="0.7" right="0.7" top="0.75" bottom="0.75" header="0.3" footer="0.3"/>
  <pageSetup paperSize="9" orientation="portrait" horizontalDpi="1200" verticalDpi="12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202220-976A-43C4-A7C5-99E7C98C4EEC}">
          <x14:formula1>
            <xm:f>Lista_Conf!$A$2:$A$7</xm:f>
          </x14:formula1>
          <xm:sqref>G1:G1048576</xm:sqref>
        </x14:dataValidation>
        <x14:dataValidation type="list" allowBlank="1" showInputMessage="1" showErrorMessage="1" xr:uid="{7DB115C5-662A-480D-972A-D25617DCFCC7}">
          <x14:formula1>
            <xm:f>Lista_Conf!$B$2:$B$3</xm:f>
          </x14:formula1>
          <xm:sqref>O2:O499</xm:sqref>
        </x14:dataValidation>
        <x14:dataValidation type="list" allowBlank="1" showInputMessage="1" showErrorMessage="1" xr:uid="{16C957E9-3430-493F-9130-766A077DB4C3}">
          <x14:formula1>
            <xm:f>Lista_Conf!$C$2:$C$5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C4C5-2977-4CC2-BBBF-3D2F00B079B3}">
  <dimension ref="A1:B44"/>
  <sheetViews>
    <sheetView tabSelected="1" workbookViewId="0">
      <selection activeCell="D7" sqref="D6:D7"/>
    </sheetView>
  </sheetViews>
  <sheetFormatPr defaultRowHeight="15" x14ac:dyDescent="0.25"/>
  <cols>
    <col min="1" max="1" width="18.5703125" customWidth="1"/>
    <col min="2" max="2" width="12.42578125" customWidth="1"/>
  </cols>
  <sheetData>
    <row r="1" spans="1:2" x14ac:dyDescent="0.25">
      <c r="A1" s="25" t="s">
        <v>221</v>
      </c>
      <c r="B1" s="26" t="s">
        <v>15</v>
      </c>
    </row>
    <row r="2" spans="1:2" x14ac:dyDescent="0.25">
      <c r="A2" s="23" t="s">
        <v>29</v>
      </c>
      <c r="B2" s="27" t="s">
        <v>30</v>
      </c>
    </row>
    <row r="3" spans="1:2" x14ac:dyDescent="0.25">
      <c r="A3" s="24" t="s">
        <v>38</v>
      </c>
      <c r="B3" s="28" t="s">
        <v>39</v>
      </c>
    </row>
    <row r="4" spans="1:2" x14ac:dyDescent="0.25">
      <c r="A4" s="23" t="s">
        <v>42</v>
      </c>
      <c r="B4" s="27" t="s">
        <v>43</v>
      </c>
    </row>
    <row r="5" spans="1:2" x14ac:dyDescent="0.25">
      <c r="A5" s="24" t="s">
        <v>48</v>
      </c>
      <c r="B5" s="28" t="s">
        <v>49</v>
      </c>
    </row>
    <row r="6" spans="1:2" x14ac:dyDescent="0.25">
      <c r="A6" s="23" t="s">
        <v>66</v>
      </c>
      <c r="B6" s="27" t="s">
        <v>67</v>
      </c>
    </row>
    <row r="7" spans="1:2" x14ac:dyDescent="0.25">
      <c r="A7" s="24" t="s">
        <v>69</v>
      </c>
      <c r="B7" s="28" t="s">
        <v>49</v>
      </c>
    </row>
    <row r="8" spans="1:2" x14ac:dyDescent="0.25">
      <c r="A8" s="23" t="s">
        <v>84</v>
      </c>
      <c r="B8" s="27" t="s">
        <v>49</v>
      </c>
    </row>
    <row r="9" spans="1:2" x14ac:dyDescent="0.25">
      <c r="A9" s="24" t="s">
        <v>86</v>
      </c>
      <c r="B9" s="28" t="s">
        <v>49</v>
      </c>
    </row>
    <row r="10" spans="1:2" x14ac:dyDescent="0.25">
      <c r="A10" s="23" t="s">
        <v>95</v>
      </c>
      <c r="B10" s="27" t="s">
        <v>96</v>
      </c>
    </row>
    <row r="11" spans="1:2" x14ac:dyDescent="0.25">
      <c r="A11" s="24" t="s">
        <v>101</v>
      </c>
      <c r="B11" s="28" t="s">
        <v>67</v>
      </c>
    </row>
    <row r="12" spans="1:2" x14ac:dyDescent="0.25">
      <c r="A12" s="23" t="s">
        <v>108</v>
      </c>
      <c r="B12" s="27" t="s">
        <v>62</v>
      </c>
    </row>
    <row r="13" spans="1:2" x14ac:dyDescent="0.25">
      <c r="A13" s="24" t="s">
        <v>115</v>
      </c>
      <c r="B13" s="28" t="s">
        <v>39</v>
      </c>
    </row>
    <row r="14" spans="1:2" x14ac:dyDescent="0.25">
      <c r="A14" s="23" t="s">
        <v>117</v>
      </c>
      <c r="B14" s="27" t="s">
        <v>67</v>
      </c>
    </row>
    <row r="15" spans="1:2" x14ac:dyDescent="0.25">
      <c r="A15" s="24" t="s">
        <v>120</v>
      </c>
      <c r="B15" s="28" t="s">
        <v>121</v>
      </c>
    </row>
    <row r="16" spans="1:2" x14ac:dyDescent="0.25">
      <c r="A16" s="23" t="s">
        <v>124</v>
      </c>
      <c r="B16" s="27" t="s">
        <v>49</v>
      </c>
    </row>
    <row r="17" spans="1:2" x14ac:dyDescent="0.25">
      <c r="A17" s="24" t="s">
        <v>129</v>
      </c>
      <c r="B17" s="28" t="s">
        <v>39</v>
      </c>
    </row>
    <row r="18" spans="1:2" x14ac:dyDescent="0.25">
      <c r="A18" s="23" t="s">
        <v>132</v>
      </c>
      <c r="B18" s="27" t="s">
        <v>39</v>
      </c>
    </row>
    <row r="19" spans="1:2" x14ac:dyDescent="0.25">
      <c r="A19" s="24" t="s">
        <v>135</v>
      </c>
      <c r="B19" s="28" t="s">
        <v>136</v>
      </c>
    </row>
    <row r="20" spans="1:2" x14ac:dyDescent="0.25">
      <c r="A20" s="23" t="s">
        <v>140</v>
      </c>
      <c r="B20" s="27" t="s">
        <v>67</v>
      </c>
    </row>
    <row r="21" spans="1:2" x14ac:dyDescent="0.25">
      <c r="A21" s="24" t="s">
        <v>143</v>
      </c>
      <c r="B21" s="28" t="s">
        <v>49</v>
      </c>
    </row>
    <row r="22" spans="1:2" x14ac:dyDescent="0.25">
      <c r="A22" s="23" t="s">
        <v>147</v>
      </c>
      <c r="B22" s="27" t="s">
        <v>148</v>
      </c>
    </row>
    <row r="23" spans="1:2" x14ac:dyDescent="0.25">
      <c r="A23" s="24" t="s">
        <v>150</v>
      </c>
      <c r="B23" s="28" t="s">
        <v>62</v>
      </c>
    </row>
    <row r="24" spans="1:2" x14ac:dyDescent="0.25">
      <c r="A24" s="23" t="s">
        <v>152</v>
      </c>
      <c r="B24" s="27" t="s">
        <v>67</v>
      </c>
    </row>
    <row r="25" spans="1:2" x14ac:dyDescent="0.25">
      <c r="A25" s="24" t="s">
        <v>154</v>
      </c>
      <c r="B25" s="28" t="s">
        <v>67</v>
      </c>
    </row>
    <row r="26" spans="1:2" x14ac:dyDescent="0.25">
      <c r="A26" s="23" t="s">
        <v>158</v>
      </c>
      <c r="B26" s="27" t="s">
        <v>158</v>
      </c>
    </row>
    <row r="27" spans="1:2" x14ac:dyDescent="0.25">
      <c r="A27" s="24" t="s">
        <v>160</v>
      </c>
      <c r="B27" s="28" t="s">
        <v>59</v>
      </c>
    </row>
    <row r="28" spans="1:2" x14ac:dyDescent="0.25">
      <c r="A28" s="23" t="s">
        <v>162</v>
      </c>
      <c r="B28" s="27" t="s">
        <v>136</v>
      </c>
    </row>
    <row r="29" spans="1:2" x14ac:dyDescent="0.25">
      <c r="A29" s="24" t="s">
        <v>222</v>
      </c>
      <c r="B29" s="28" t="s">
        <v>67</v>
      </c>
    </row>
    <row r="30" spans="1:2" x14ac:dyDescent="0.25">
      <c r="A30" s="23" t="s">
        <v>165</v>
      </c>
      <c r="B30" s="27" t="s">
        <v>30</v>
      </c>
    </row>
    <row r="31" spans="1:2" x14ac:dyDescent="0.25">
      <c r="A31" s="24" t="s">
        <v>167</v>
      </c>
      <c r="B31" s="28" t="s">
        <v>30</v>
      </c>
    </row>
    <row r="32" spans="1:2" x14ac:dyDescent="0.25">
      <c r="A32" s="23" t="s">
        <v>170</v>
      </c>
      <c r="B32" s="27" t="s">
        <v>67</v>
      </c>
    </row>
    <row r="33" spans="1:2" x14ac:dyDescent="0.25">
      <c r="A33" s="24" t="s">
        <v>172</v>
      </c>
      <c r="B33" s="28" t="s">
        <v>105</v>
      </c>
    </row>
    <row r="34" spans="1:2" x14ac:dyDescent="0.25">
      <c r="A34" s="23" t="s">
        <v>174</v>
      </c>
      <c r="B34" s="27" t="s">
        <v>89</v>
      </c>
    </row>
    <row r="35" spans="1:2" x14ac:dyDescent="0.25">
      <c r="A35" s="24" t="s">
        <v>179</v>
      </c>
      <c r="B35" s="28" t="s">
        <v>30</v>
      </c>
    </row>
    <row r="36" spans="1:2" x14ac:dyDescent="0.25">
      <c r="A36" s="23" t="s">
        <v>67</v>
      </c>
      <c r="B36" s="27" t="s">
        <v>67</v>
      </c>
    </row>
    <row r="37" spans="1:2" x14ac:dyDescent="0.25">
      <c r="A37" s="24" t="s">
        <v>182</v>
      </c>
      <c r="B37" s="28" t="s">
        <v>105</v>
      </c>
    </row>
    <row r="38" spans="1:2" x14ac:dyDescent="0.25">
      <c r="A38" s="23" t="s">
        <v>186</v>
      </c>
      <c r="B38" s="27" t="s">
        <v>136</v>
      </c>
    </row>
    <row r="39" spans="1:2" x14ac:dyDescent="0.25">
      <c r="A39" s="24" t="s">
        <v>188</v>
      </c>
      <c r="B39" s="28" t="s">
        <v>39</v>
      </c>
    </row>
    <row r="40" spans="1:2" x14ac:dyDescent="0.25">
      <c r="A40" s="23" t="s">
        <v>190</v>
      </c>
      <c r="B40" s="27" t="s">
        <v>49</v>
      </c>
    </row>
    <row r="41" spans="1:2" x14ac:dyDescent="0.25">
      <c r="A41" s="24" t="s">
        <v>192</v>
      </c>
      <c r="B41" s="28" t="s">
        <v>67</v>
      </c>
    </row>
    <row r="42" spans="1:2" x14ac:dyDescent="0.25">
      <c r="A42" s="23" t="s">
        <v>195</v>
      </c>
      <c r="B42" s="27" t="s">
        <v>39</v>
      </c>
    </row>
    <row r="43" spans="1:2" x14ac:dyDescent="0.25">
      <c r="A43" s="24" t="s">
        <v>198</v>
      </c>
      <c r="B43" s="28" t="s">
        <v>49</v>
      </c>
    </row>
    <row r="44" spans="1:2" x14ac:dyDescent="0.25">
      <c r="A44" s="23" t="s">
        <v>201</v>
      </c>
      <c r="B44" s="27" t="s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CBB5-6EFF-4874-972E-609DCF371BC4}">
  <dimension ref="A1:F52"/>
  <sheetViews>
    <sheetView workbookViewId="0"/>
  </sheetViews>
  <sheetFormatPr defaultRowHeight="15" x14ac:dyDescent="0.25"/>
  <cols>
    <col min="1" max="1" width="10.7109375" bestFit="1" customWidth="1"/>
  </cols>
  <sheetData>
    <row r="1" spans="1:6" x14ac:dyDescent="0.25">
      <c r="A1" s="12">
        <v>43811</v>
      </c>
      <c r="C1">
        <v>2</v>
      </c>
      <c r="D1">
        <v>2</v>
      </c>
    </row>
    <row r="2" spans="1:6" x14ac:dyDescent="0.25">
      <c r="A2" s="12">
        <v>43867</v>
      </c>
      <c r="C2">
        <v>3</v>
      </c>
      <c r="D2">
        <v>3</v>
      </c>
    </row>
    <row r="3" spans="1:6" x14ac:dyDescent="0.25">
      <c r="A3" s="12">
        <v>43893</v>
      </c>
      <c r="C3">
        <v>4</v>
      </c>
    </row>
    <row r="4" spans="1:6" x14ac:dyDescent="0.25">
      <c r="A4" s="12">
        <v>43913</v>
      </c>
      <c r="C4">
        <v>5</v>
      </c>
    </row>
    <row r="5" spans="1:6" x14ac:dyDescent="0.25">
      <c r="A5" s="12">
        <v>43914</v>
      </c>
      <c r="C5">
        <v>6</v>
      </c>
      <c r="D5">
        <v>10</v>
      </c>
    </row>
    <row r="6" spans="1:6" x14ac:dyDescent="0.25">
      <c r="A6" s="12">
        <v>43929</v>
      </c>
      <c r="C6">
        <v>7</v>
      </c>
      <c r="D6">
        <v>12</v>
      </c>
      <c r="F6">
        <f>8.5*12</f>
        <v>102</v>
      </c>
    </row>
    <row r="7" spans="1:6" x14ac:dyDescent="0.25">
      <c r="A7" s="12">
        <v>43934</v>
      </c>
      <c r="C7">
        <v>8</v>
      </c>
      <c r="D7">
        <v>10</v>
      </c>
    </row>
    <row r="8" spans="1:6" x14ac:dyDescent="0.25">
      <c r="A8" s="12">
        <v>43938</v>
      </c>
      <c r="C8">
        <v>9</v>
      </c>
      <c r="D8">
        <v>2</v>
      </c>
      <c r="F8">
        <f>7*12</f>
        <v>84</v>
      </c>
    </row>
    <row r="9" spans="1:6" x14ac:dyDescent="0.25">
      <c r="A9" s="12">
        <v>43941</v>
      </c>
      <c r="C9">
        <v>10</v>
      </c>
      <c r="D9">
        <v>0</v>
      </c>
    </row>
    <row r="10" spans="1:6" x14ac:dyDescent="0.25">
      <c r="A10" s="12">
        <v>43945</v>
      </c>
    </row>
    <row r="11" spans="1:6" x14ac:dyDescent="0.25">
      <c r="A11" s="12">
        <v>43951</v>
      </c>
    </row>
    <row r="12" spans="1:6" x14ac:dyDescent="0.25">
      <c r="A12" s="12">
        <v>43957</v>
      </c>
    </row>
    <row r="13" spans="1:6" x14ac:dyDescent="0.25">
      <c r="A13" s="12">
        <v>43963</v>
      </c>
    </row>
    <row r="14" spans="1:6" x14ac:dyDescent="0.25">
      <c r="A14" s="12">
        <v>43970</v>
      </c>
    </row>
    <row r="15" spans="1:6" x14ac:dyDescent="0.25">
      <c r="A15" s="12">
        <v>43971</v>
      </c>
    </row>
    <row r="16" spans="1:6" x14ac:dyDescent="0.25">
      <c r="A16" s="12">
        <v>43978</v>
      </c>
    </row>
    <row r="17" spans="1:5" x14ac:dyDescent="0.25">
      <c r="A17" s="12">
        <v>43979</v>
      </c>
    </row>
    <row r="18" spans="1:5" x14ac:dyDescent="0.25">
      <c r="A18" s="12">
        <v>43981</v>
      </c>
      <c r="E18">
        <f>8.5*12</f>
        <v>102</v>
      </c>
    </row>
    <row r="19" spans="1:5" x14ac:dyDescent="0.25">
      <c r="A19" s="12">
        <v>43985</v>
      </c>
    </row>
    <row r="20" spans="1:5" x14ac:dyDescent="0.25">
      <c r="A20" s="12">
        <v>43987</v>
      </c>
    </row>
    <row r="21" spans="1:5" x14ac:dyDescent="0.25">
      <c r="A21" s="12">
        <v>43997</v>
      </c>
    </row>
    <row r="22" spans="1:5" x14ac:dyDescent="0.25">
      <c r="A22" s="12">
        <v>44000</v>
      </c>
    </row>
    <row r="23" spans="1:5" x14ac:dyDescent="0.25">
      <c r="A23" s="12">
        <v>44001</v>
      </c>
    </row>
    <row r="24" spans="1:5" x14ac:dyDescent="0.25">
      <c r="A24" s="12">
        <v>44004</v>
      </c>
    </row>
    <row r="25" spans="1:5" x14ac:dyDescent="0.25">
      <c r="A25" s="12">
        <v>44005</v>
      </c>
    </row>
    <row r="26" spans="1:5" x14ac:dyDescent="0.25">
      <c r="A26" s="12">
        <v>44006</v>
      </c>
    </row>
    <row r="27" spans="1:5" x14ac:dyDescent="0.25">
      <c r="A27" s="12">
        <v>44007</v>
      </c>
    </row>
    <row r="28" spans="1:5" x14ac:dyDescent="0.25">
      <c r="A28" s="12">
        <v>44007</v>
      </c>
    </row>
    <row r="29" spans="1:5" x14ac:dyDescent="0.25">
      <c r="A29" s="12">
        <v>44013</v>
      </c>
    </row>
    <row r="30" spans="1:5" x14ac:dyDescent="0.25">
      <c r="A30" s="12">
        <v>44013</v>
      </c>
    </row>
    <row r="31" spans="1:5" x14ac:dyDescent="0.25">
      <c r="A31" s="12">
        <v>44018</v>
      </c>
    </row>
    <row r="32" spans="1:5" x14ac:dyDescent="0.25">
      <c r="A32" s="12">
        <v>44018</v>
      </c>
    </row>
    <row r="33" spans="1:1" x14ac:dyDescent="0.25">
      <c r="A33" s="12">
        <v>44019</v>
      </c>
    </row>
    <row r="34" spans="1:1" x14ac:dyDescent="0.25">
      <c r="A34" s="12">
        <v>44020</v>
      </c>
    </row>
    <row r="35" spans="1:1" x14ac:dyDescent="0.25">
      <c r="A35" s="12">
        <v>44022</v>
      </c>
    </row>
    <row r="36" spans="1:1" x14ac:dyDescent="0.25">
      <c r="A36" s="12">
        <v>44032</v>
      </c>
    </row>
    <row r="37" spans="1:1" x14ac:dyDescent="0.25">
      <c r="A37" s="12">
        <v>44032</v>
      </c>
    </row>
    <row r="38" spans="1:1" x14ac:dyDescent="0.25">
      <c r="A38" s="12">
        <v>44035</v>
      </c>
    </row>
    <row r="39" spans="1:1" x14ac:dyDescent="0.25">
      <c r="A39" s="12">
        <v>44035</v>
      </c>
    </row>
    <row r="40" spans="1:1" x14ac:dyDescent="0.25">
      <c r="A40" s="12">
        <v>44036</v>
      </c>
    </row>
    <row r="41" spans="1:1" x14ac:dyDescent="0.25">
      <c r="A41" s="12">
        <v>44046</v>
      </c>
    </row>
    <row r="42" spans="1:1" x14ac:dyDescent="0.25">
      <c r="A42" s="12">
        <v>44046</v>
      </c>
    </row>
    <row r="43" spans="1:1" x14ac:dyDescent="0.25">
      <c r="A43" s="12">
        <v>44048</v>
      </c>
    </row>
    <row r="44" spans="1:1" x14ac:dyDescent="0.25">
      <c r="A44" s="12">
        <v>44050</v>
      </c>
    </row>
    <row r="45" spans="1:1" x14ac:dyDescent="0.25">
      <c r="A45" s="12">
        <v>44053</v>
      </c>
    </row>
    <row r="46" spans="1:1" x14ac:dyDescent="0.25">
      <c r="A46" s="12">
        <v>44053</v>
      </c>
    </row>
    <row r="47" spans="1:1" x14ac:dyDescent="0.25">
      <c r="A47" s="12">
        <v>44055</v>
      </c>
    </row>
    <row r="48" spans="1:1" x14ac:dyDescent="0.25">
      <c r="A48" s="12">
        <v>44062</v>
      </c>
    </row>
    <row r="49" spans="1:1" x14ac:dyDescent="0.25">
      <c r="A49" s="12">
        <v>44074</v>
      </c>
    </row>
    <row r="50" spans="1:1" x14ac:dyDescent="0.25">
      <c r="A50" s="12">
        <v>44074</v>
      </c>
    </row>
    <row r="51" spans="1:1" x14ac:dyDescent="0.25">
      <c r="A51" s="12">
        <v>44082</v>
      </c>
    </row>
    <row r="52" spans="1:1" x14ac:dyDescent="0.25">
      <c r="A52" s="12">
        <v>44089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FD2D-403A-4779-AFE0-8645416947B8}">
  <sheetPr codeName="Planilha3"/>
  <dimension ref="A1:D6"/>
  <sheetViews>
    <sheetView zoomScale="80" zoomScaleNormal="80" workbookViewId="0">
      <selection activeCell="D6" sqref="D6"/>
    </sheetView>
  </sheetViews>
  <sheetFormatPr defaultRowHeight="15" x14ac:dyDescent="0.25"/>
  <cols>
    <col min="1" max="1" width="11.5703125" bestFit="1" customWidth="1"/>
    <col min="3" max="3" width="55.28515625" bestFit="1" customWidth="1"/>
    <col min="4" max="4" width="73.140625" bestFit="1" customWidth="1"/>
  </cols>
  <sheetData>
    <row r="1" spans="1:4" x14ac:dyDescent="0.25">
      <c r="A1" t="s">
        <v>207</v>
      </c>
      <c r="B1" t="s">
        <v>208</v>
      </c>
      <c r="C1" t="s">
        <v>209</v>
      </c>
      <c r="D1" t="s">
        <v>210</v>
      </c>
    </row>
    <row r="2" spans="1:4" x14ac:dyDescent="0.25">
      <c r="A2" s="12">
        <v>44029</v>
      </c>
      <c r="B2" t="s">
        <v>211</v>
      </c>
      <c r="C2" t="s">
        <v>212</v>
      </c>
      <c r="D2" t="s">
        <v>213</v>
      </c>
    </row>
    <row r="3" spans="1:4" x14ac:dyDescent="0.25">
      <c r="A3" s="12">
        <v>44029</v>
      </c>
      <c r="B3" t="s">
        <v>211</v>
      </c>
      <c r="C3" t="s">
        <v>214</v>
      </c>
      <c r="D3" t="s">
        <v>215</v>
      </c>
    </row>
    <row r="4" spans="1:4" x14ac:dyDescent="0.25">
      <c r="A4" s="12">
        <v>44029</v>
      </c>
      <c r="B4" t="s">
        <v>211</v>
      </c>
      <c r="C4" t="s">
        <v>216</v>
      </c>
      <c r="D4" t="s">
        <v>217</v>
      </c>
    </row>
    <row r="5" spans="1:4" x14ac:dyDescent="0.25">
      <c r="A5" s="12">
        <v>44029</v>
      </c>
      <c r="B5" t="s">
        <v>211</v>
      </c>
      <c r="C5" t="s">
        <v>218</v>
      </c>
      <c r="D5" t="s">
        <v>219</v>
      </c>
    </row>
    <row r="6" spans="1:4" x14ac:dyDescent="0.25">
      <c r="A6" s="19">
        <v>44103</v>
      </c>
      <c r="B6" t="s">
        <v>211</v>
      </c>
      <c r="C6" t="s">
        <v>220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F85F579D9C94D829ACD7F874C94AF" ma:contentTypeVersion="11" ma:contentTypeDescription="Crie um novo documento." ma:contentTypeScope="" ma:versionID="5004fc92ea28494eb923392ea403d238">
  <xsd:schema xmlns:xsd="http://www.w3.org/2001/XMLSchema" xmlns:xs="http://www.w3.org/2001/XMLSchema" xmlns:p="http://schemas.microsoft.com/office/2006/metadata/properties" xmlns:ns2="0f370953-9f60-49f5-9e00-e1a3f0ed2ba0" xmlns:ns3="a77d5170-f388-44e7-ac79-04d186fae979" targetNamespace="http://schemas.microsoft.com/office/2006/metadata/properties" ma:root="true" ma:fieldsID="e9966bff9ebeba1bfee79054c0c62bac" ns2:_="" ns3:_="">
    <xsd:import namespace="0f370953-9f60-49f5-9e00-e1a3f0ed2ba0"/>
    <xsd:import namespace="a77d5170-f388-44e7-ac79-04d186fae9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70953-9f60-49f5-9e00-e1a3f0ed2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d5170-f388-44e7-ac79-04d186fae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54BE9F-B037-4541-B9F5-ACD06E5D9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70953-9f60-49f5-9e00-e1a3f0ed2ba0"/>
    <ds:schemaRef ds:uri="a77d5170-f388-44e7-ac79-04d186fae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9B665C-BE14-4FB6-BE28-C3BB1EBD3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B7275C-3146-4958-B4AF-D20D560C09C9}">
  <ds:schemaRefs>
    <ds:schemaRef ds:uri="http://purl.org/dc/elements/1.1/"/>
    <ds:schemaRef ds:uri="a77d5170-f388-44e7-ac79-04d186fae97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f370953-9f60-49f5-9e00-e1a3f0ed2b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Lista_Conf</vt:lpstr>
      <vt:lpstr>Dados</vt:lpstr>
      <vt:lpstr>Planilha2</vt:lpstr>
      <vt:lpstr>Planilha1</vt:lpstr>
      <vt:lpstr>Log_alterações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Dominoni</dc:creator>
  <cp:keywords/>
  <dc:description/>
  <cp:lastModifiedBy>Rafael Fiorott</cp:lastModifiedBy>
  <cp:revision/>
  <dcterms:created xsi:type="dcterms:W3CDTF">2015-06-05T18:19:34Z</dcterms:created>
  <dcterms:modified xsi:type="dcterms:W3CDTF">2020-11-20T00:26:05Z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0x0101007CAF85F579D9C94D829ACD7F874C94AF</vt:lpwstr>
  </property>
</Properties>
</file>