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2" i="1" l="1"/>
  <c r="AV72" i="1"/>
  <c r="BA71" i="1"/>
  <c r="AV71" i="1"/>
  <c r="BA70" i="1"/>
  <c r="AV70" i="1"/>
  <c r="BA69" i="1"/>
  <c r="AV69" i="1"/>
  <c r="BA68" i="1"/>
  <c r="AV68" i="1"/>
  <c r="BA67" i="1"/>
  <c r="AV67" i="1"/>
  <c r="BA66" i="1"/>
  <c r="AV66" i="1"/>
  <c r="BA65" i="1"/>
  <c r="AV65" i="1"/>
  <c r="BA64" i="1"/>
  <c r="AV64" i="1"/>
  <c r="BA63" i="1"/>
  <c r="AV63" i="1"/>
  <c r="BA62" i="1"/>
  <c r="AV62" i="1"/>
  <c r="BA61" i="1"/>
  <c r="AV61" i="1"/>
  <c r="BA60" i="1"/>
  <c r="AV60" i="1"/>
  <c r="BA59" i="1"/>
  <c r="AV59" i="1"/>
  <c r="BA58" i="1"/>
  <c r="AV58" i="1"/>
  <c r="BA57" i="1"/>
  <c r="AV57" i="1"/>
  <c r="BA56" i="1"/>
  <c r="AV56" i="1"/>
  <c r="BA55" i="1"/>
  <c r="AV55" i="1"/>
  <c r="BA54" i="1"/>
  <c r="AV54" i="1"/>
  <c r="BA53" i="1"/>
  <c r="AV53" i="1"/>
  <c r="BA52" i="1"/>
  <c r="AV52" i="1"/>
  <c r="BA51" i="1"/>
  <c r="AV51" i="1"/>
  <c r="BA50" i="1"/>
  <c r="AV50" i="1"/>
  <c r="BA49" i="1"/>
  <c r="AV49" i="1"/>
  <c r="BA48" i="1"/>
  <c r="AV48" i="1"/>
  <c r="BA47" i="1"/>
  <c r="AV47" i="1"/>
  <c r="BA46" i="1"/>
  <c r="AV46" i="1"/>
  <c r="BA45" i="1"/>
  <c r="AV45" i="1"/>
  <c r="BA44" i="1"/>
  <c r="AV44" i="1"/>
  <c r="BA43" i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20" i="1"/>
  <c r="AV20" i="1"/>
  <c r="BA19" i="1"/>
  <c r="AV19" i="1"/>
  <c r="BA18" i="1"/>
  <c r="AV18" i="1"/>
  <c r="BA17" i="1"/>
  <c r="AV17" i="1"/>
  <c r="BA16" i="1"/>
  <c r="AV16" i="1"/>
  <c r="BA15" i="1"/>
  <c r="AV15" i="1"/>
  <c r="BA14" i="1"/>
  <c r="AV14" i="1"/>
  <c r="BA13" i="1"/>
  <c r="AV13" i="1"/>
  <c r="BA12" i="1"/>
  <c r="AV12" i="1"/>
  <c r="BA11" i="1"/>
  <c r="AV11" i="1"/>
  <c r="BA10" i="1"/>
  <c r="AV10" i="1"/>
  <c r="BA9" i="1"/>
  <c r="AV9" i="1"/>
  <c r="BA8" i="1"/>
  <c r="AV8" i="1"/>
  <c r="BA7" i="1"/>
  <c r="AV7" i="1"/>
  <c r="BA6" i="1"/>
  <c r="AV6" i="1"/>
  <c r="BA5" i="1"/>
  <c r="AV5" i="1"/>
  <c r="BA4" i="1"/>
  <c r="AV4" i="1"/>
  <c r="AK4" i="1"/>
  <c r="AK5" i="1" s="1"/>
  <c r="BA3" i="1"/>
  <c r="AV3" i="1"/>
  <c r="AK3" i="1"/>
  <c r="AP3" i="1" s="1"/>
  <c r="AQ3" i="1" s="1"/>
  <c r="BB2" i="1"/>
  <c r="BA2" i="1"/>
  <c r="AV2" i="1"/>
  <c r="AP2" i="1"/>
  <c r="AO2" i="1"/>
  <c r="BC2" i="1" s="1"/>
  <c r="AN2" i="1"/>
  <c r="AO3" i="1" l="1"/>
  <c r="BC3" i="1" s="1"/>
  <c r="AM3" i="1"/>
  <c r="AN3" i="1"/>
  <c r="BB3" i="1" s="1"/>
  <c r="AK6" i="1"/>
  <c r="AP5" i="1"/>
  <c r="AQ5" i="1" s="1"/>
  <c r="AP4" i="1"/>
  <c r="AQ4" i="1" s="1"/>
  <c r="AM4" i="1" l="1"/>
  <c r="AO4" i="1"/>
  <c r="BC4" i="1" s="1"/>
  <c r="AN4" i="1"/>
  <c r="BB4" i="1" s="1"/>
  <c r="AP6" i="1"/>
  <c r="AQ6" i="1" s="1"/>
  <c r="AK7" i="1"/>
  <c r="AO5" i="1"/>
  <c r="BC5" i="1" s="1"/>
  <c r="AM5" i="1"/>
  <c r="AN5" i="1"/>
  <c r="BB5" i="1" s="1"/>
  <c r="AK8" i="1" l="1"/>
  <c r="AP7" i="1"/>
  <c r="AQ7" i="1" s="1"/>
  <c r="AO6" i="1"/>
  <c r="BC6" i="1" s="1"/>
  <c r="AM6" i="1"/>
  <c r="AN6" i="1"/>
  <c r="BB6" i="1" s="1"/>
  <c r="AO7" i="1" l="1"/>
  <c r="BC7" i="1" s="1"/>
  <c r="AM7" i="1"/>
  <c r="AN7" i="1"/>
  <c r="BB7" i="1" s="1"/>
  <c r="AP8" i="1"/>
  <c r="AQ8" i="1" s="1"/>
  <c r="AK9" i="1"/>
  <c r="AM8" i="1" l="1"/>
  <c r="AO8" i="1"/>
  <c r="BC8" i="1" s="1"/>
  <c r="AN8" i="1"/>
  <c r="BB8" i="1" s="1"/>
  <c r="AP9" i="1"/>
  <c r="AQ9" i="1" s="1"/>
  <c r="AK10" i="1"/>
  <c r="AP10" i="1" l="1"/>
  <c r="AQ10" i="1" s="1"/>
  <c r="AK11" i="1"/>
  <c r="AO9" i="1"/>
  <c r="BC9" i="1" s="1"/>
  <c r="AM9" i="1"/>
  <c r="AN9" i="1"/>
  <c r="BB9" i="1" s="1"/>
  <c r="AO10" i="1" l="1"/>
  <c r="BC10" i="1" s="1"/>
  <c r="AM10" i="1"/>
  <c r="AN10" i="1"/>
  <c r="BB10" i="1" s="1"/>
  <c r="AK12" i="1"/>
  <c r="AP11" i="1"/>
  <c r="AQ11" i="1" s="1"/>
  <c r="AO11" i="1" l="1"/>
  <c r="BC11" i="1" s="1"/>
  <c r="AM11" i="1"/>
  <c r="AN11" i="1"/>
  <c r="BB11" i="1" s="1"/>
  <c r="AP12" i="1"/>
  <c r="AQ12" i="1" s="1"/>
  <c r="AK13" i="1"/>
  <c r="AP13" i="1" l="1"/>
  <c r="AQ13" i="1" s="1"/>
  <c r="AK14" i="1"/>
  <c r="AM12" i="1"/>
  <c r="AO12" i="1"/>
  <c r="BC12" i="1" s="1"/>
  <c r="AN12" i="1"/>
  <c r="BB12" i="1" s="1"/>
  <c r="AP14" i="1" l="1"/>
  <c r="AQ14" i="1" s="1"/>
  <c r="AK15" i="1"/>
  <c r="AO13" i="1"/>
  <c r="BC13" i="1" s="1"/>
  <c r="AM13" i="1"/>
  <c r="AN13" i="1"/>
  <c r="BB13" i="1" s="1"/>
  <c r="AO14" i="1" l="1"/>
  <c r="BC14" i="1" s="1"/>
  <c r="AM14" i="1"/>
  <c r="AN14" i="1"/>
  <c r="BB14" i="1" s="1"/>
  <c r="AP15" i="1"/>
  <c r="AQ15" i="1" s="1"/>
  <c r="AK16" i="1"/>
  <c r="AO15" i="1" l="1"/>
  <c r="BC15" i="1" s="1"/>
  <c r="AM15" i="1"/>
  <c r="AN15" i="1"/>
  <c r="BB15" i="1" s="1"/>
  <c r="AK17" i="1"/>
  <c r="AP16" i="1"/>
  <c r="AQ16" i="1" s="1"/>
  <c r="AP17" i="1" l="1"/>
  <c r="AQ17" i="1" s="1"/>
  <c r="AK18" i="1"/>
  <c r="AM16" i="1"/>
  <c r="AO16" i="1"/>
  <c r="BC16" i="1" s="1"/>
  <c r="AN16" i="1"/>
  <c r="BB16" i="1" s="1"/>
  <c r="AO17" i="1" l="1"/>
  <c r="BC17" i="1" s="1"/>
  <c r="AM17" i="1"/>
  <c r="AN17" i="1"/>
  <c r="BB17" i="1" s="1"/>
  <c r="AP18" i="1"/>
  <c r="AQ18" i="1" s="1"/>
  <c r="AK19" i="1"/>
  <c r="AK20" i="1" l="1"/>
  <c r="AP19" i="1"/>
  <c r="AQ19" i="1" s="1"/>
  <c r="AO18" i="1"/>
  <c r="BC18" i="1" s="1"/>
  <c r="AM18" i="1"/>
  <c r="AN18" i="1"/>
  <c r="BB18" i="1" s="1"/>
  <c r="AP20" i="1" l="1"/>
  <c r="AQ20" i="1" s="1"/>
  <c r="AK21" i="1"/>
  <c r="AO19" i="1"/>
  <c r="BC19" i="1" s="1"/>
  <c r="AM19" i="1"/>
  <c r="AN19" i="1"/>
  <c r="BB19" i="1" s="1"/>
  <c r="AK22" i="1" l="1"/>
  <c r="AP21" i="1"/>
  <c r="AQ21" i="1" s="1"/>
  <c r="AM20" i="1"/>
  <c r="AO20" i="1"/>
  <c r="BC20" i="1" s="1"/>
  <c r="AN20" i="1"/>
  <c r="BB20" i="1" s="1"/>
  <c r="AO21" i="1" l="1"/>
  <c r="BC21" i="1" s="1"/>
  <c r="AM21" i="1"/>
  <c r="AN21" i="1"/>
  <c r="BB21" i="1" s="1"/>
  <c r="AP22" i="1"/>
  <c r="AQ22" i="1" s="1"/>
  <c r="AK23" i="1"/>
  <c r="AK24" i="1" l="1"/>
  <c r="AP23" i="1"/>
  <c r="AQ23" i="1" s="1"/>
  <c r="AO22" i="1"/>
  <c r="BC22" i="1" s="1"/>
  <c r="AM22" i="1"/>
  <c r="AN22" i="1"/>
  <c r="BB22" i="1" s="1"/>
  <c r="AO23" i="1" l="1"/>
  <c r="BC23" i="1" s="1"/>
  <c r="AM23" i="1"/>
  <c r="AN23" i="1"/>
  <c r="BB23" i="1" s="1"/>
  <c r="AK25" i="1"/>
  <c r="AP24" i="1"/>
  <c r="AQ24" i="1" s="1"/>
  <c r="AM24" i="1" l="1"/>
  <c r="AO24" i="1"/>
  <c r="BC24" i="1" s="1"/>
  <c r="AN24" i="1"/>
  <c r="BB24" i="1" s="1"/>
  <c r="AP25" i="1"/>
  <c r="AQ25" i="1" s="1"/>
  <c r="AK26" i="1"/>
  <c r="AP26" i="1" l="1"/>
  <c r="AQ26" i="1" s="1"/>
  <c r="AK27" i="1"/>
  <c r="AO25" i="1"/>
  <c r="BC25" i="1" s="1"/>
  <c r="AM25" i="1"/>
  <c r="AN25" i="1"/>
  <c r="BB25" i="1" s="1"/>
  <c r="AK28" i="1" l="1"/>
  <c r="AP27" i="1"/>
  <c r="AQ27" i="1" s="1"/>
  <c r="AO26" i="1"/>
  <c r="BC26" i="1" s="1"/>
  <c r="AM26" i="1"/>
  <c r="AN26" i="1"/>
  <c r="BB26" i="1" s="1"/>
  <c r="AK29" i="1" l="1"/>
  <c r="AP28" i="1"/>
  <c r="AQ28" i="1" s="1"/>
  <c r="AO27" i="1"/>
  <c r="BC27" i="1" s="1"/>
  <c r="AM27" i="1"/>
  <c r="AN27" i="1"/>
  <c r="BB27" i="1" s="1"/>
  <c r="AK30" i="1" l="1"/>
  <c r="AP29" i="1"/>
  <c r="AQ29" i="1" s="1"/>
  <c r="AM28" i="1"/>
  <c r="AO28" i="1"/>
  <c r="BC28" i="1" s="1"/>
  <c r="AN28" i="1"/>
  <c r="BB28" i="1" s="1"/>
  <c r="AP30" i="1" l="1"/>
  <c r="AQ30" i="1" s="1"/>
  <c r="AK31" i="1"/>
  <c r="AO29" i="1"/>
  <c r="BC29" i="1" s="1"/>
  <c r="AM29" i="1"/>
  <c r="AN29" i="1"/>
  <c r="BB29" i="1" s="1"/>
  <c r="AP31" i="1" l="1"/>
  <c r="AQ31" i="1" s="1"/>
  <c r="AK32" i="1"/>
  <c r="AO30" i="1"/>
  <c r="BC30" i="1" s="1"/>
  <c r="AM30" i="1"/>
  <c r="AN30" i="1"/>
  <c r="BB30" i="1" s="1"/>
  <c r="AP32" i="1" l="1"/>
  <c r="AQ32" i="1" s="1"/>
  <c r="AK33" i="1"/>
  <c r="AO31" i="1"/>
  <c r="BC31" i="1" s="1"/>
  <c r="AM31" i="1"/>
  <c r="AN31" i="1"/>
  <c r="BB31" i="1" s="1"/>
  <c r="AK34" i="1" l="1"/>
  <c r="AP33" i="1"/>
  <c r="AQ33" i="1" s="1"/>
  <c r="AM32" i="1"/>
  <c r="AO32" i="1"/>
  <c r="BC32" i="1" s="1"/>
  <c r="AN32" i="1"/>
  <c r="BB32" i="1" s="1"/>
  <c r="AP34" i="1" l="1"/>
  <c r="AQ34" i="1" s="1"/>
  <c r="AK35" i="1"/>
  <c r="AO33" i="1"/>
  <c r="BC33" i="1" s="1"/>
  <c r="AN33" i="1"/>
  <c r="BB33" i="1" s="1"/>
  <c r="AM33" i="1"/>
  <c r="AO34" i="1" l="1"/>
  <c r="BC34" i="1" s="1"/>
  <c r="AM34" i="1"/>
  <c r="AN34" i="1"/>
  <c r="BB34" i="1" s="1"/>
  <c r="AK36" i="1"/>
  <c r="AP35" i="1"/>
  <c r="AQ35" i="1" s="1"/>
  <c r="AO35" i="1" l="1"/>
  <c r="BC35" i="1" s="1"/>
  <c r="AN35" i="1"/>
  <c r="BB35" i="1" s="1"/>
  <c r="AM35" i="1"/>
  <c r="AP36" i="1"/>
  <c r="AQ36" i="1" s="1"/>
  <c r="AK37" i="1"/>
  <c r="AK38" i="1" l="1"/>
  <c r="AP37" i="1"/>
  <c r="AQ37" i="1" s="1"/>
  <c r="AM36" i="1"/>
  <c r="AO36" i="1"/>
  <c r="BC36" i="1" s="1"/>
  <c r="AN36" i="1"/>
  <c r="BB36" i="1" s="1"/>
  <c r="AO37" i="1" l="1"/>
  <c r="BC37" i="1" s="1"/>
  <c r="AN37" i="1"/>
  <c r="BB37" i="1" s="1"/>
  <c r="AM37" i="1"/>
  <c r="AP38" i="1"/>
  <c r="AQ38" i="1" s="1"/>
  <c r="AK39" i="1"/>
  <c r="AO38" i="1" l="1"/>
  <c r="BC38" i="1" s="1"/>
  <c r="AN38" i="1"/>
  <c r="BB38" i="1" s="1"/>
  <c r="AM38" i="1"/>
  <c r="AK40" i="1"/>
  <c r="AP39" i="1"/>
  <c r="AQ39" i="1" s="1"/>
  <c r="AO39" i="1" l="1"/>
  <c r="BC39" i="1" s="1"/>
  <c r="AN39" i="1"/>
  <c r="BB39" i="1" s="1"/>
  <c r="AM39" i="1"/>
  <c r="AP40" i="1"/>
  <c r="AQ40" i="1" s="1"/>
  <c r="AK41" i="1"/>
  <c r="AP41" i="1" l="1"/>
  <c r="AQ41" i="1" s="1"/>
  <c r="AK42" i="1"/>
  <c r="AM40" i="1"/>
  <c r="AO40" i="1"/>
  <c r="BC40" i="1" s="1"/>
  <c r="AN40" i="1"/>
  <c r="BB40" i="1" s="1"/>
  <c r="AP42" i="1" l="1"/>
  <c r="AQ42" i="1" s="1"/>
  <c r="AK43" i="1"/>
  <c r="AO41" i="1"/>
  <c r="BC41" i="1" s="1"/>
  <c r="AN41" i="1"/>
  <c r="BB41" i="1" s="1"/>
  <c r="AM41" i="1"/>
  <c r="AK44" i="1" l="1"/>
  <c r="AP43" i="1"/>
  <c r="AQ43" i="1" s="1"/>
  <c r="AO42" i="1"/>
  <c r="BC42" i="1" s="1"/>
  <c r="AN42" i="1"/>
  <c r="BB42" i="1" s="1"/>
  <c r="AM42" i="1"/>
  <c r="AO43" i="1" l="1"/>
  <c r="BC43" i="1" s="1"/>
  <c r="AN43" i="1"/>
  <c r="BB43" i="1" s="1"/>
  <c r="AM43" i="1"/>
  <c r="AP44" i="1"/>
  <c r="AQ44" i="1" s="1"/>
  <c r="AK45" i="1"/>
  <c r="AP45" i="1" l="1"/>
  <c r="AQ45" i="1" s="1"/>
  <c r="AK46" i="1"/>
  <c r="AM44" i="1"/>
  <c r="AO44" i="1"/>
  <c r="BC44" i="1" s="1"/>
  <c r="AN44" i="1"/>
  <c r="BB44" i="1" s="1"/>
  <c r="AP46" i="1" l="1"/>
  <c r="AQ46" i="1" s="1"/>
  <c r="AK47" i="1"/>
  <c r="AO45" i="1"/>
  <c r="BC45" i="1" s="1"/>
  <c r="AN45" i="1"/>
  <c r="BB45" i="1" s="1"/>
  <c r="AM45" i="1"/>
  <c r="AK48" i="1" l="1"/>
  <c r="AP47" i="1"/>
  <c r="AQ47" i="1" s="1"/>
  <c r="AO46" i="1"/>
  <c r="BC46" i="1" s="1"/>
  <c r="AN46" i="1"/>
  <c r="BB46" i="1" s="1"/>
  <c r="AM46" i="1"/>
  <c r="AO47" i="1" l="1"/>
  <c r="BC47" i="1" s="1"/>
  <c r="AN47" i="1"/>
  <c r="BB47" i="1" s="1"/>
  <c r="AM47" i="1"/>
  <c r="AP48" i="1"/>
  <c r="AQ48" i="1" s="1"/>
  <c r="AK49" i="1"/>
  <c r="AP49" i="1" l="1"/>
  <c r="AQ49" i="1" s="1"/>
  <c r="AK50" i="1"/>
  <c r="AM48" i="1"/>
  <c r="AO48" i="1"/>
  <c r="BC48" i="1" s="1"/>
  <c r="AN48" i="1"/>
  <c r="BB48" i="1" s="1"/>
  <c r="AP50" i="1" l="1"/>
  <c r="AQ50" i="1" s="1"/>
  <c r="AK51" i="1"/>
  <c r="AO49" i="1"/>
  <c r="BC49" i="1" s="1"/>
  <c r="AN49" i="1"/>
  <c r="BB49" i="1" s="1"/>
  <c r="AM49" i="1"/>
  <c r="AK52" i="1" l="1"/>
  <c r="AP51" i="1"/>
  <c r="AQ51" i="1" s="1"/>
  <c r="AO50" i="1"/>
  <c r="BC50" i="1" s="1"/>
  <c r="AN50" i="1"/>
  <c r="BB50" i="1" s="1"/>
  <c r="AM50" i="1"/>
  <c r="AO51" i="1" l="1"/>
  <c r="BC51" i="1" s="1"/>
  <c r="AN51" i="1"/>
  <c r="BB51" i="1" s="1"/>
  <c r="AM51" i="1"/>
  <c r="AP52" i="1"/>
  <c r="AQ52" i="1" s="1"/>
  <c r="AK53" i="1"/>
  <c r="AM52" i="1" l="1"/>
  <c r="AO52" i="1"/>
  <c r="BC52" i="1" s="1"/>
  <c r="AN52" i="1"/>
  <c r="BB52" i="1" s="1"/>
  <c r="AP53" i="1"/>
  <c r="AQ53" i="1" s="1"/>
  <c r="AK54" i="1"/>
  <c r="AP54" i="1" l="1"/>
  <c r="AQ54" i="1" s="1"/>
  <c r="AK55" i="1"/>
  <c r="AO53" i="1"/>
  <c r="BC53" i="1" s="1"/>
  <c r="AN53" i="1"/>
  <c r="BB53" i="1" s="1"/>
  <c r="AM53" i="1"/>
  <c r="AK56" i="1" l="1"/>
  <c r="AP55" i="1"/>
  <c r="AQ55" i="1" s="1"/>
  <c r="AO54" i="1"/>
  <c r="BC54" i="1" s="1"/>
  <c r="AN54" i="1"/>
  <c r="BB54" i="1" s="1"/>
  <c r="AM54" i="1"/>
  <c r="AO55" i="1" l="1"/>
  <c r="BC55" i="1" s="1"/>
  <c r="AN55" i="1"/>
  <c r="BB55" i="1" s="1"/>
  <c r="AM55" i="1"/>
  <c r="AP56" i="1"/>
  <c r="AQ56" i="1" s="1"/>
  <c r="AK57" i="1"/>
  <c r="AM56" i="1" l="1"/>
  <c r="AO56" i="1"/>
  <c r="BC56" i="1" s="1"/>
  <c r="AN56" i="1"/>
  <c r="BB56" i="1" s="1"/>
  <c r="AP57" i="1"/>
  <c r="AQ57" i="1" s="1"/>
  <c r="AK58" i="1"/>
  <c r="AP58" i="1" l="1"/>
  <c r="AQ58" i="1" s="1"/>
  <c r="AK59" i="1"/>
  <c r="AO57" i="1"/>
  <c r="BC57" i="1" s="1"/>
  <c r="AN57" i="1"/>
  <c r="BB57" i="1" s="1"/>
  <c r="AM57" i="1"/>
  <c r="AK60" i="1" l="1"/>
  <c r="AP59" i="1"/>
  <c r="AQ59" i="1" s="1"/>
  <c r="AO58" i="1"/>
  <c r="BC58" i="1" s="1"/>
  <c r="AN58" i="1"/>
  <c r="BB58" i="1" s="1"/>
  <c r="AM58" i="1"/>
  <c r="AO59" i="1" l="1"/>
  <c r="BC59" i="1" s="1"/>
  <c r="AN59" i="1"/>
  <c r="BB59" i="1" s="1"/>
  <c r="AM59" i="1"/>
  <c r="AP60" i="1"/>
  <c r="AQ60" i="1" s="1"/>
  <c r="AK61" i="1"/>
  <c r="AP61" i="1" l="1"/>
  <c r="AQ61" i="1" s="1"/>
  <c r="AK62" i="1"/>
  <c r="AM60" i="1"/>
  <c r="AO60" i="1"/>
  <c r="BC60" i="1" s="1"/>
  <c r="AN60" i="1"/>
  <c r="BB60" i="1" s="1"/>
  <c r="AP62" i="1" l="1"/>
  <c r="AQ62" i="1" s="1"/>
  <c r="AK63" i="1"/>
  <c r="AO61" i="1"/>
  <c r="BC61" i="1" s="1"/>
  <c r="AN61" i="1"/>
  <c r="BB61" i="1" s="1"/>
  <c r="AM61" i="1"/>
  <c r="AK64" i="1" l="1"/>
  <c r="AP63" i="1"/>
  <c r="AQ63" i="1" s="1"/>
  <c r="AO62" i="1"/>
  <c r="BC62" i="1" s="1"/>
  <c r="AN62" i="1"/>
  <c r="BB62" i="1" s="1"/>
  <c r="AM62" i="1"/>
  <c r="AO63" i="1" l="1"/>
  <c r="BC63" i="1" s="1"/>
  <c r="AN63" i="1"/>
  <c r="BB63" i="1" s="1"/>
  <c r="AM63" i="1"/>
  <c r="AP64" i="1"/>
  <c r="AQ64" i="1" s="1"/>
  <c r="AK65" i="1"/>
  <c r="AP65" i="1" l="1"/>
  <c r="AQ65" i="1" s="1"/>
  <c r="AK66" i="1"/>
  <c r="AM64" i="1"/>
  <c r="AO64" i="1"/>
  <c r="BC64" i="1" s="1"/>
  <c r="AN64" i="1"/>
  <c r="BB64" i="1" s="1"/>
  <c r="AP66" i="1" l="1"/>
  <c r="AQ66" i="1" s="1"/>
  <c r="AK67" i="1"/>
  <c r="AO65" i="1"/>
  <c r="BC65" i="1" s="1"/>
  <c r="AN65" i="1"/>
  <c r="BB65" i="1" s="1"/>
  <c r="AM65" i="1"/>
  <c r="AK68" i="1" l="1"/>
  <c r="AP67" i="1"/>
  <c r="AQ67" i="1" s="1"/>
  <c r="AO66" i="1"/>
  <c r="BC66" i="1" s="1"/>
  <c r="AN66" i="1"/>
  <c r="BB66" i="1" s="1"/>
  <c r="AM66" i="1"/>
  <c r="AO67" i="1" l="1"/>
  <c r="BC67" i="1" s="1"/>
  <c r="AN67" i="1"/>
  <c r="BB67" i="1" s="1"/>
  <c r="AM67" i="1"/>
  <c r="AP68" i="1"/>
  <c r="AQ68" i="1" s="1"/>
  <c r="AK69" i="1"/>
  <c r="AM68" i="1" l="1"/>
  <c r="AO68" i="1"/>
  <c r="BC68" i="1" s="1"/>
  <c r="AN68" i="1"/>
  <c r="BB68" i="1" s="1"/>
  <c r="AP69" i="1"/>
  <c r="AQ69" i="1" s="1"/>
  <c r="AK70" i="1"/>
  <c r="AP70" i="1" l="1"/>
  <c r="AQ70" i="1" s="1"/>
  <c r="AK71" i="1"/>
  <c r="AO69" i="1"/>
  <c r="BC69" i="1" s="1"/>
  <c r="AN69" i="1"/>
  <c r="BB69" i="1" s="1"/>
  <c r="AM69" i="1"/>
  <c r="AK72" i="1" l="1"/>
  <c r="AP72" i="1" s="1"/>
  <c r="AQ72" i="1" s="1"/>
  <c r="AP71" i="1"/>
  <c r="AQ71" i="1" s="1"/>
  <c r="AO70" i="1"/>
  <c r="BC70" i="1" s="1"/>
  <c r="AN70" i="1"/>
  <c r="BB70" i="1" s="1"/>
  <c r="AM70" i="1"/>
  <c r="AO71" i="1" l="1"/>
  <c r="BC71" i="1" s="1"/>
  <c r="AN71" i="1"/>
  <c r="BB71" i="1" s="1"/>
  <c r="AM71" i="1"/>
  <c r="AM72" i="1"/>
  <c r="AO72" i="1"/>
  <c r="BC72" i="1" s="1"/>
  <c r="AN72" i="1"/>
  <c r="BB72" i="1" s="1"/>
  <c r="W72" i="1" l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<sst xmlns="http://schemas.openxmlformats.org/spreadsheetml/2006/main" count="31" uniqueCount="15">
  <si>
    <t>Время, мин</t>
  </si>
  <si>
    <t>ТП1</t>
  </si>
  <si>
    <t>ТП2</t>
  </si>
  <si>
    <t>ТП3</t>
  </si>
  <si>
    <t>ТПср</t>
  </si>
  <si>
    <t>ур500</t>
  </si>
  <si>
    <t>Т0</t>
  </si>
  <si>
    <t>Т</t>
  </si>
  <si>
    <t>Тмин</t>
  </si>
  <si>
    <t>Тмакс</t>
  </si>
  <si>
    <t>8t+1</t>
  </si>
  <si>
    <t>Тст.пож.</t>
  </si>
  <si>
    <t>ТП4</t>
  </si>
  <si>
    <t>Тср1</t>
  </si>
  <si>
    <t>Тср2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</si>
</sst>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14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3" fillId="0" borderId="16" xfId="0" applyNumberFormat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1" fontId="4" fillId="0" borderId="18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739019068399"/>
          <c:y val="1.5675811224233914E-2"/>
          <c:w val="0.86980425639566139"/>
          <c:h val="0.73703462226457361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Лист1!$B$2:$B$72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26</c:v>
                </c:pt>
                <c:pt idx="4">
                  <c:v>33</c:v>
                </c:pt>
                <c:pt idx="5">
                  <c:v>43</c:v>
                </c:pt>
                <c:pt idx="6">
                  <c:v>56</c:v>
                </c:pt>
                <c:pt idx="7">
                  <c:v>59</c:v>
                </c:pt>
                <c:pt idx="8">
                  <c:v>65</c:v>
                </c:pt>
                <c:pt idx="9">
                  <c:v>76</c:v>
                </c:pt>
                <c:pt idx="10">
                  <c:v>87</c:v>
                </c:pt>
                <c:pt idx="11">
                  <c:v>99</c:v>
                </c:pt>
                <c:pt idx="12">
                  <c:v>123</c:v>
                </c:pt>
                <c:pt idx="13">
                  <c:v>134</c:v>
                </c:pt>
                <c:pt idx="14">
                  <c:v>143</c:v>
                </c:pt>
                <c:pt idx="15">
                  <c:v>147</c:v>
                </c:pt>
                <c:pt idx="16">
                  <c:v>153</c:v>
                </c:pt>
                <c:pt idx="17">
                  <c:v>166</c:v>
                </c:pt>
                <c:pt idx="18">
                  <c:v>178</c:v>
                </c:pt>
                <c:pt idx="19">
                  <c:v>186</c:v>
                </c:pt>
                <c:pt idx="20">
                  <c:v>195</c:v>
                </c:pt>
                <c:pt idx="21">
                  <c:v>203</c:v>
                </c:pt>
                <c:pt idx="22">
                  <c:v>216</c:v>
                </c:pt>
                <c:pt idx="23">
                  <c:v>223</c:v>
                </c:pt>
                <c:pt idx="24">
                  <c:v>226</c:v>
                </c:pt>
                <c:pt idx="25">
                  <c:v>228</c:v>
                </c:pt>
                <c:pt idx="26">
                  <c:v>233</c:v>
                </c:pt>
                <c:pt idx="27">
                  <c:v>237</c:v>
                </c:pt>
                <c:pt idx="28">
                  <c:v>239</c:v>
                </c:pt>
                <c:pt idx="29">
                  <c:v>242</c:v>
                </c:pt>
                <c:pt idx="30">
                  <c:v>246</c:v>
                </c:pt>
                <c:pt idx="31">
                  <c:v>249</c:v>
                </c:pt>
                <c:pt idx="32">
                  <c:v>252</c:v>
                </c:pt>
                <c:pt idx="33">
                  <c:v>255</c:v>
                </c:pt>
                <c:pt idx="34">
                  <c:v>259</c:v>
                </c:pt>
                <c:pt idx="35">
                  <c:v>262</c:v>
                </c:pt>
                <c:pt idx="36">
                  <c:v>272</c:v>
                </c:pt>
                <c:pt idx="37">
                  <c:v>277</c:v>
                </c:pt>
                <c:pt idx="38">
                  <c:v>279</c:v>
                </c:pt>
                <c:pt idx="39">
                  <c:v>289</c:v>
                </c:pt>
                <c:pt idx="40">
                  <c:v>298</c:v>
                </c:pt>
                <c:pt idx="41">
                  <c:v>306</c:v>
                </c:pt>
                <c:pt idx="42">
                  <c:v>313</c:v>
                </c:pt>
                <c:pt idx="43">
                  <c:v>323</c:v>
                </c:pt>
                <c:pt idx="44">
                  <c:v>334</c:v>
                </c:pt>
                <c:pt idx="45">
                  <c:v>339</c:v>
                </c:pt>
                <c:pt idx="46">
                  <c:v>343</c:v>
                </c:pt>
                <c:pt idx="47">
                  <c:v>356</c:v>
                </c:pt>
                <c:pt idx="48">
                  <c:v>367</c:v>
                </c:pt>
                <c:pt idx="49">
                  <c:v>378</c:v>
                </c:pt>
                <c:pt idx="50">
                  <c:v>385</c:v>
                </c:pt>
                <c:pt idx="51">
                  <c:v>399</c:v>
                </c:pt>
                <c:pt idx="52">
                  <c:v>407</c:v>
                </c:pt>
                <c:pt idx="53">
                  <c:v>416</c:v>
                </c:pt>
                <c:pt idx="54">
                  <c:v>423</c:v>
                </c:pt>
                <c:pt idx="55">
                  <c:v>431</c:v>
                </c:pt>
                <c:pt idx="56">
                  <c:v>447</c:v>
                </c:pt>
                <c:pt idx="57">
                  <c:v>454</c:v>
                </c:pt>
                <c:pt idx="58">
                  <c:v>465</c:v>
                </c:pt>
                <c:pt idx="59">
                  <c:v>476</c:v>
                </c:pt>
                <c:pt idx="60">
                  <c:v>487</c:v>
                </c:pt>
                <c:pt idx="61">
                  <c:v>498</c:v>
                </c:pt>
                <c:pt idx="62">
                  <c:v>508</c:v>
                </c:pt>
                <c:pt idx="63">
                  <c:v>514</c:v>
                </c:pt>
                <c:pt idx="64">
                  <c:v>518</c:v>
                </c:pt>
                <c:pt idx="65">
                  <c:v>523</c:v>
                </c:pt>
                <c:pt idx="66">
                  <c:v>528</c:v>
                </c:pt>
                <c:pt idx="67">
                  <c:v>532</c:v>
                </c:pt>
                <c:pt idx="68">
                  <c:v>533</c:v>
                </c:pt>
                <c:pt idx="69">
                  <c:v>537</c:v>
                </c:pt>
                <c:pt idx="70">
                  <c:v>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C-45D6-9384-F514D4E1E016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C-45D6-9384-F514D4E1E016}"/>
              </c:ext>
            </c:extLst>
          </c:dPt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Лист1!$C$2:$C$72</c:f>
              <c:numCache>
                <c:formatCode>General</c:formatCode>
                <c:ptCount val="71"/>
                <c:pt idx="0">
                  <c:v>21</c:v>
                </c:pt>
                <c:pt idx="1">
                  <c:v>23</c:v>
                </c:pt>
                <c:pt idx="2">
                  <c:v>27</c:v>
                </c:pt>
                <c:pt idx="3">
                  <c:v>29</c:v>
                </c:pt>
                <c:pt idx="4">
                  <c:v>35</c:v>
                </c:pt>
                <c:pt idx="5">
                  <c:v>44</c:v>
                </c:pt>
                <c:pt idx="6">
                  <c:v>59</c:v>
                </c:pt>
                <c:pt idx="7">
                  <c:v>67</c:v>
                </c:pt>
                <c:pt idx="8">
                  <c:v>77</c:v>
                </c:pt>
                <c:pt idx="9">
                  <c:v>87</c:v>
                </c:pt>
                <c:pt idx="10">
                  <c:v>99</c:v>
                </c:pt>
                <c:pt idx="11">
                  <c:v>109</c:v>
                </c:pt>
                <c:pt idx="12">
                  <c:v>128</c:v>
                </c:pt>
                <c:pt idx="13">
                  <c:v>139</c:v>
                </c:pt>
                <c:pt idx="14">
                  <c:v>152</c:v>
                </c:pt>
                <c:pt idx="15">
                  <c:v>163</c:v>
                </c:pt>
                <c:pt idx="16">
                  <c:v>171</c:v>
                </c:pt>
                <c:pt idx="17">
                  <c:v>179</c:v>
                </c:pt>
                <c:pt idx="18">
                  <c:v>187</c:v>
                </c:pt>
                <c:pt idx="19">
                  <c:v>196</c:v>
                </c:pt>
                <c:pt idx="20">
                  <c:v>206</c:v>
                </c:pt>
                <c:pt idx="21">
                  <c:v>213</c:v>
                </c:pt>
                <c:pt idx="22">
                  <c:v>225</c:v>
                </c:pt>
                <c:pt idx="23">
                  <c:v>232</c:v>
                </c:pt>
                <c:pt idx="24">
                  <c:v>237</c:v>
                </c:pt>
                <c:pt idx="25">
                  <c:v>241</c:v>
                </c:pt>
                <c:pt idx="26">
                  <c:v>245</c:v>
                </c:pt>
                <c:pt idx="27">
                  <c:v>252</c:v>
                </c:pt>
                <c:pt idx="28">
                  <c:v>258</c:v>
                </c:pt>
                <c:pt idx="29">
                  <c:v>262</c:v>
                </c:pt>
                <c:pt idx="30">
                  <c:v>269</c:v>
                </c:pt>
                <c:pt idx="31">
                  <c:v>272</c:v>
                </c:pt>
                <c:pt idx="32">
                  <c:v>277</c:v>
                </c:pt>
                <c:pt idx="33">
                  <c:v>281</c:v>
                </c:pt>
                <c:pt idx="34">
                  <c:v>288</c:v>
                </c:pt>
                <c:pt idx="35">
                  <c:v>292</c:v>
                </c:pt>
                <c:pt idx="36">
                  <c:v>298</c:v>
                </c:pt>
                <c:pt idx="37">
                  <c:v>305</c:v>
                </c:pt>
                <c:pt idx="38">
                  <c:v>309</c:v>
                </c:pt>
                <c:pt idx="39">
                  <c:v>311</c:v>
                </c:pt>
                <c:pt idx="40">
                  <c:v>316</c:v>
                </c:pt>
                <c:pt idx="41">
                  <c:v>322</c:v>
                </c:pt>
                <c:pt idx="42">
                  <c:v>327</c:v>
                </c:pt>
                <c:pt idx="43">
                  <c:v>334</c:v>
                </c:pt>
                <c:pt idx="44">
                  <c:v>339</c:v>
                </c:pt>
                <c:pt idx="45">
                  <c:v>347</c:v>
                </c:pt>
                <c:pt idx="46">
                  <c:v>354</c:v>
                </c:pt>
                <c:pt idx="47">
                  <c:v>367</c:v>
                </c:pt>
                <c:pt idx="48">
                  <c:v>378</c:v>
                </c:pt>
                <c:pt idx="49">
                  <c:v>387</c:v>
                </c:pt>
                <c:pt idx="50">
                  <c:v>392</c:v>
                </c:pt>
                <c:pt idx="51">
                  <c:v>408</c:v>
                </c:pt>
                <c:pt idx="52">
                  <c:v>416</c:v>
                </c:pt>
                <c:pt idx="53">
                  <c:v>423</c:v>
                </c:pt>
                <c:pt idx="54">
                  <c:v>432</c:v>
                </c:pt>
                <c:pt idx="55">
                  <c:v>438</c:v>
                </c:pt>
                <c:pt idx="56">
                  <c:v>453</c:v>
                </c:pt>
                <c:pt idx="57">
                  <c:v>465</c:v>
                </c:pt>
                <c:pt idx="58">
                  <c:v>476</c:v>
                </c:pt>
                <c:pt idx="59">
                  <c:v>482</c:v>
                </c:pt>
                <c:pt idx="60">
                  <c:v>493</c:v>
                </c:pt>
                <c:pt idx="61">
                  <c:v>499</c:v>
                </c:pt>
                <c:pt idx="62">
                  <c:v>511</c:v>
                </c:pt>
                <c:pt idx="63">
                  <c:v>518</c:v>
                </c:pt>
                <c:pt idx="64">
                  <c:v>525</c:v>
                </c:pt>
                <c:pt idx="65">
                  <c:v>536</c:v>
                </c:pt>
                <c:pt idx="66">
                  <c:v>541</c:v>
                </c:pt>
                <c:pt idx="67">
                  <c:v>545</c:v>
                </c:pt>
                <c:pt idx="68">
                  <c:v>549</c:v>
                </c:pt>
                <c:pt idx="69">
                  <c:v>554</c:v>
                </c:pt>
                <c:pt idx="70">
                  <c:v>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C-45D6-9384-F514D4E1E016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Лист1!$D$2:$D$72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89</c:v>
                </c:pt>
                <c:pt idx="16">
                  <c:v>94</c:v>
                </c:pt>
                <c:pt idx="17">
                  <c:v>111</c:v>
                </c:pt>
                <c:pt idx="18">
                  <c:v>118</c:v>
                </c:pt>
                <c:pt idx="19">
                  <c:v>126</c:v>
                </c:pt>
                <c:pt idx="20">
                  <c:v>132</c:v>
                </c:pt>
                <c:pt idx="21">
                  <c:v>147</c:v>
                </c:pt>
                <c:pt idx="22">
                  <c:v>154</c:v>
                </c:pt>
                <c:pt idx="23">
                  <c:v>167</c:v>
                </c:pt>
                <c:pt idx="24">
                  <c:v>177</c:v>
                </c:pt>
                <c:pt idx="25">
                  <c:v>189</c:v>
                </c:pt>
                <c:pt idx="26">
                  <c:v>199</c:v>
                </c:pt>
                <c:pt idx="27">
                  <c:v>212</c:v>
                </c:pt>
                <c:pt idx="28">
                  <c:v>218</c:v>
                </c:pt>
                <c:pt idx="29">
                  <c:v>224</c:v>
                </c:pt>
                <c:pt idx="30">
                  <c:v>228</c:v>
                </c:pt>
                <c:pt idx="31">
                  <c:v>231</c:v>
                </c:pt>
                <c:pt idx="32">
                  <c:v>234</c:v>
                </c:pt>
                <c:pt idx="33">
                  <c:v>238</c:v>
                </c:pt>
                <c:pt idx="34">
                  <c:v>243</c:v>
                </c:pt>
                <c:pt idx="35">
                  <c:v>248</c:v>
                </c:pt>
                <c:pt idx="36">
                  <c:v>252</c:v>
                </c:pt>
                <c:pt idx="37">
                  <c:v>257</c:v>
                </c:pt>
                <c:pt idx="38">
                  <c:v>261</c:v>
                </c:pt>
                <c:pt idx="39">
                  <c:v>267</c:v>
                </c:pt>
                <c:pt idx="40">
                  <c:v>272</c:v>
                </c:pt>
                <c:pt idx="41">
                  <c:v>277</c:v>
                </c:pt>
                <c:pt idx="42">
                  <c:v>284</c:v>
                </c:pt>
                <c:pt idx="43">
                  <c:v>297</c:v>
                </c:pt>
                <c:pt idx="44">
                  <c:v>303</c:v>
                </c:pt>
                <c:pt idx="45">
                  <c:v>311</c:v>
                </c:pt>
                <c:pt idx="46">
                  <c:v>316</c:v>
                </c:pt>
                <c:pt idx="47">
                  <c:v>323</c:v>
                </c:pt>
                <c:pt idx="48">
                  <c:v>329</c:v>
                </c:pt>
                <c:pt idx="49">
                  <c:v>335</c:v>
                </c:pt>
                <c:pt idx="50">
                  <c:v>342</c:v>
                </c:pt>
                <c:pt idx="51">
                  <c:v>348</c:v>
                </c:pt>
                <c:pt idx="52">
                  <c:v>352</c:v>
                </c:pt>
                <c:pt idx="53">
                  <c:v>365</c:v>
                </c:pt>
                <c:pt idx="54">
                  <c:v>375</c:v>
                </c:pt>
                <c:pt idx="55">
                  <c:v>387</c:v>
                </c:pt>
                <c:pt idx="56">
                  <c:v>393</c:v>
                </c:pt>
                <c:pt idx="57">
                  <c:v>394</c:v>
                </c:pt>
                <c:pt idx="58">
                  <c:v>397</c:v>
                </c:pt>
                <c:pt idx="59">
                  <c:v>405</c:v>
                </c:pt>
                <c:pt idx="60">
                  <c:v>423</c:v>
                </c:pt>
                <c:pt idx="61">
                  <c:v>437</c:v>
                </c:pt>
                <c:pt idx="62">
                  <c:v>443</c:v>
                </c:pt>
                <c:pt idx="63">
                  <c:v>452</c:v>
                </c:pt>
                <c:pt idx="64">
                  <c:v>471</c:v>
                </c:pt>
                <c:pt idx="65">
                  <c:v>489</c:v>
                </c:pt>
                <c:pt idx="66">
                  <c:v>498</c:v>
                </c:pt>
                <c:pt idx="67">
                  <c:v>505</c:v>
                </c:pt>
                <c:pt idx="68">
                  <c:v>516</c:v>
                </c:pt>
                <c:pt idx="69">
                  <c:v>527</c:v>
                </c:pt>
                <c:pt idx="70">
                  <c:v>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C-45D6-9384-F514D4E1E016}"/>
            </c:ext>
          </c:extLst>
        </c:ser>
        <c:ser>
          <c:idx val="3"/>
          <c:order val="3"/>
          <c:tx>
            <c:v>Среднее значение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Лист1!$E$2:$E$72</c:f>
              <c:numCache>
                <c:formatCode>0</c:formatCode>
                <c:ptCount val="71"/>
                <c:pt idx="0">
                  <c:v>20.666666666666668</c:v>
                </c:pt>
                <c:pt idx="1">
                  <c:v>21.666666666666668</c:v>
                </c:pt>
                <c:pt idx="2">
                  <c:v>23</c:v>
                </c:pt>
                <c:pt idx="3">
                  <c:v>25.333333333333332</c:v>
                </c:pt>
                <c:pt idx="4">
                  <c:v>30</c:v>
                </c:pt>
                <c:pt idx="5">
                  <c:v>37</c:v>
                </c:pt>
                <c:pt idx="6">
                  <c:v>49</c:v>
                </c:pt>
                <c:pt idx="7">
                  <c:v>54.333333333333336</c:v>
                </c:pt>
                <c:pt idx="8">
                  <c:v>61.333333333333336</c:v>
                </c:pt>
                <c:pt idx="9">
                  <c:v>70.666666666666671</c:v>
                </c:pt>
                <c:pt idx="10">
                  <c:v>80</c:v>
                </c:pt>
                <c:pt idx="11">
                  <c:v>88.666666666666671</c:v>
                </c:pt>
                <c:pt idx="12">
                  <c:v>105.66666666666667</c:v>
                </c:pt>
                <c:pt idx="13">
                  <c:v>114</c:v>
                </c:pt>
                <c:pt idx="14">
                  <c:v>123.66666666666667</c:v>
                </c:pt>
                <c:pt idx="15">
                  <c:v>133</c:v>
                </c:pt>
                <c:pt idx="16">
                  <c:v>139.33333333333334</c:v>
                </c:pt>
                <c:pt idx="17">
                  <c:v>152</c:v>
                </c:pt>
                <c:pt idx="18">
                  <c:v>161</c:v>
                </c:pt>
                <c:pt idx="19">
                  <c:v>169.33333333333334</c:v>
                </c:pt>
                <c:pt idx="20">
                  <c:v>177.66666666666666</c:v>
                </c:pt>
                <c:pt idx="21">
                  <c:v>187.66666666666666</c:v>
                </c:pt>
                <c:pt idx="22">
                  <c:v>198.33333333333334</c:v>
                </c:pt>
                <c:pt idx="23">
                  <c:v>207.33333333333334</c:v>
                </c:pt>
                <c:pt idx="24">
                  <c:v>213.33333333333334</c:v>
                </c:pt>
                <c:pt idx="25">
                  <c:v>219.33333333333334</c:v>
                </c:pt>
                <c:pt idx="26">
                  <c:v>225.66666666666666</c:v>
                </c:pt>
                <c:pt idx="27">
                  <c:v>233.66666666666666</c:v>
                </c:pt>
                <c:pt idx="28">
                  <c:v>238.33333333333334</c:v>
                </c:pt>
                <c:pt idx="29">
                  <c:v>242.66666666666666</c:v>
                </c:pt>
                <c:pt idx="30">
                  <c:v>247.66666666666666</c:v>
                </c:pt>
                <c:pt idx="31">
                  <c:v>250.66666666666666</c:v>
                </c:pt>
                <c:pt idx="32">
                  <c:v>254.33333333333334</c:v>
                </c:pt>
                <c:pt idx="33">
                  <c:v>258</c:v>
                </c:pt>
                <c:pt idx="34">
                  <c:v>263.33333333333331</c:v>
                </c:pt>
                <c:pt idx="35">
                  <c:v>267.33333333333331</c:v>
                </c:pt>
                <c:pt idx="36">
                  <c:v>274</c:v>
                </c:pt>
                <c:pt idx="37">
                  <c:v>279.66666666666669</c:v>
                </c:pt>
                <c:pt idx="38">
                  <c:v>283</c:v>
                </c:pt>
                <c:pt idx="39">
                  <c:v>289</c:v>
                </c:pt>
                <c:pt idx="40">
                  <c:v>295.33333333333331</c:v>
                </c:pt>
                <c:pt idx="41">
                  <c:v>301.66666666666669</c:v>
                </c:pt>
                <c:pt idx="42">
                  <c:v>308</c:v>
                </c:pt>
                <c:pt idx="43">
                  <c:v>318</c:v>
                </c:pt>
                <c:pt idx="44">
                  <c:v>325.33333333333331</c:v>
                </c:pt>
                <c:pt idx="45">
                  <c:v>332.33333333333331</c:v>
                </c:pt>
                <c:pt idx="46">
                  <c:v>337.66666666666669</c:v>
                </c:pt>
                <c:pt idx="47">
                  <c:v>348.66666666666669</c:v>
                </c:pt>
                <c:pt idx="48">
                  <c:v>358</c:v>
                </c:pt>
                <c:pt idx="49">
                  <c:v>366.66666666666669</c:v>
                </c:pt>
                <c:pt idx="50">
                  <c:v>373</c:v>
                </c:pt>
                <c:pt idx="51">
                  <c:v>385</c:v>
                </c:pt>
                <c:pt idx="52">
                  <c:v>391.66666666666669</c:v>
                </c:pt>
                <c:pt idx="53">
                  <c:v>401.33333333333331</c:v>
                </c:pt>
                <c:pt idx="54">
                  <c:v>410</c:v>
                </c:pt>
                <c:pt idx="55">
                  <c:v>418.66666666666669</c:v>
                </c:pt>
                <c:pt idx="56">
                  <c:v>431</c:v>
                </c:pt>
                <c:pt idx="57">
                  <c:v>437.66666666666669</c:v>
                </c:pt>
                <c:pt idx="58">
                  <c:v>446</c:v>
                </c:pt>
                <c:pt idx="59">
                  <c:v>454.33333333333331</c:v>
                </c:pt>
                <c:pt idx="60">
                  <c:v>467.66666666666669</c:v>
                </c:pt>
                <c:pt idx="61">
                  <c:v>478</c:v>
                </c:pt>
                <c:pt idx="62">
                  <c:v>487.33333333333331</c:v>
                </c:pt>
                <c:pt idx="63">
                  <c:v>494.66666666666669</c:v>
                </c:pt>
                <c:pt idx="64">
                  <c:v>504.66666666666669</c:v>
                </c:pt>
                <c:pt idx="65">
                  <c:v>516</c:v>
                </c:pt>
                <c:pt idx="66">
                  <c:v>522.33333333333337</c:v>
                </c:pt>
                <c:pt idx="67">
                  <c:v>527.33333333333337</c:v>
                </c:pt>
                <c:pt idx="68">
                  <c:v>532.66666666666663</c:v>
                </c:pt>
                <c:pt idx="69">
                  <c:v>539.33333333333337</c:v>
                </c:pt>
                <c:pt idx="70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BC-45D6-9384-F514D4E1E016}"/>
            </c:ext>
          </c:extLst>
        </c:ser>
        <c:ser>
          <c:idx val="4"/>
          <c:order val="4"/>
          <c:tx>
            <c:v>Предельное значение температуры (500)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Лист1!$F$2:$F$72</c:f>
              <c:numCache>
                <c:formatCode>General</c:formatCode>
                <c:ptCount val="7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BC-45D6-9384-F514D4E1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7992"/>
        <c:axId val="343896024"/>
      </c:scatterChart>
      <c:valAx>
        <c:axId val="34389799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43896024"/>
        <c:crosses val="autoZero"/>
        <c:crossBetween val="midCat"/>
        <c:majorUnit val="5"/>
      </c:valAx>
      <c:valAx>
        <c:axId val="3438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438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753002212303085"/>
          <c:w val="1"/>
          <c:h val="0.16246997787696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739019068399"/>
          <c:y val="1.5675811224233914E-2"/>
          <c:w val="0.86980425639566139"/>
          <c:h val="0.73703462226457361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Лист1!$T$2:$T$72</c:f>
              <c:numCache>
                <c:formatCode>General</c:formatCode>
                <c:ptCount val="71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26</c:v>
                </c:pt>
                <c:pt idx="4">
                  <c:v>29</c:v>
                </c:pt>
                <c:pt idx="5">
                  <c:v>32</c:v>
                </c:pt>
                <c:pt idx="6">
                  <c:v>39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65</c:v>
                </c:pt>
                <c:pt idx="11">
                  <c:v>79</c:v>
                </c:pt>
                <c:pt idx="12">
                  <c:v>85</c:v>
                </c:pt>
                <c:pt idx="13">
                  <c:v>99</c:v>
                </c:pt>
                <c:pt idx="14">
                  <c:v>117</c:v>
                </c:pt>
                <c:pt idx="15">
                  <c:v>125</c:v>
                </c:pt>
                <c:pt idx="16">
                  <c:v>132</c:v>
                </c:pt>
                <c:pt idx="17">
                  <c:v>142</c:v>
                </c:pt>
                <c:pt idx="18">
                  <c:v>149</c:v>
                </c:pt>
                <c:pt idx="19">
                  <c:v>157</c:v>
                </c:pt>
                <c:pt idx="20">
                  <c:v>169</c:v>
                </c:pt>
                <c:pt idx="21">
                  <c:v>176</c:v>
                </c:pt>
                <c:pt idx="22">
                  <c:v>188</c:v>
                </c:pt>
                <c:pt idx="23">
                  <c:v>198</c:v>
                </c:pt>
                <c:pt idx="24">
                  <c:v>208</c:v>
                </c:pt>
                <c:pt idx="25">
                  <c:v>212</c:v>
                </c:pt>
                <c:pt idx="26">
                  <c:v>216</c:v>
                </c:pt>
                <c:pt idx="27">
                  <c:v>217</c:v>
                </c:pt>
                <c:pt idx="28">
                  <c:v>219</c:v>
                </c:pt>
                <c:pt idx="29">
                  <c:v>221</c:v>
                </c:pt>
                <c:pt idx="30">
                  <c:v>224</c:v>
                </c:pt>
                <c:pt idx="31">
                  <c:v>229</c:v>
                </c:pt>
                <c:pt idx="32">
                  <c:v>235</c:v>
                </c:pt>
                <c:pt idx="33">
                  <c:v>243</c:v>
                </c:pt>
                <c:pt idx="34">
                  <c:v>258</c:v>
                </c:pt>
                <c:pt idx="35">
                  <c:v>267</c:v>
                </c:pt>
                <c:pt idx="36">
                  <c:v>276</c:v>
                </c:pt>
                <c:pt idx="37">
                  <c:v>287</c:v>
                </c:pt>
                <c:pt idx="38">
                  <c:v>298</c:v>
                </c:pt>
                <c:pt idx="39">
                  <c:v>308</c:v>
                </c:pt>
                <c:pt idx="40">
                  <c:v>313</c:v>
                </c:pt>
                <c:pt idx="41">
                  <c:v>317</c:v>
                </c:pt>
                <c:pt idx="42">
                  <c:v>328</c:v>
                </c:pt>
                <c:pt idx="43">
                  <c:v>337</c:v>
                </c:pt>
                <c:pt idx="44">
                  <c:v>345</c:v>
                </c:pt>
                <c:pt idx="45">
                  <c:v>354</c:v>
                </c:pt>
                <c:pt idx="46">
                  <c:v>376</c:v>
                </c:pt>
                <c:pt idx="47">
                  <c:v>386</c:v>
                </c:pt>
                <c:pt idx="48">
                  <c:v>393</c:v>
                </c:pt>
                <c:pt idx="49">
                  <c:v>399</c:v>
                </c:pt>
                <c:pt idx="50">
                  <c:v>407</c:v>
                </c:pt>
                <c:pt idx="51">
                  <c:v>413</c:v>
                </c:pt>
                <c:pt idx="52">
                  <c:v>418</c:v>
                </c:pt>
                <c:pt idx="53">
                  <c:v>422</c:v>
                </c:pt>
                <c:pt idx="54">
                  <c:v>427</c:v>
                </c:pt>
                <c:pt idx="55">
                  <c:v>437</c:v>
                </c:pt>
                <c:pt idx="56">
                  <c:v>447</c:v>
                </c:pt>
                <c:pt idx="57">
                  <c:v>453</c:v>
                </c:pt>
                <c:pt idx="58">
                  <c:v>467</c:v>
                </c:pt>
                <c:pt idx="59">
                  <c:v>472</c:v>
                </c:pt>
                <c:pt idx="60">
                  <c:v>482</c:v>
                </c:pt>
                <c:pt idx="61">
                  <c:v>497</c:v>
                </c:pt>
                <c:pt idx="62">
                  <c:v>506</c:v>
                </c:pt>
                <c:pt idx="63">
                  <c:v>511</c:v>
                </c:pt>
                <c:pt idx="64">
                  <c:v>516</c:v>
                </c:pt>
                <c:pt idx="65">
                  <c:v>520</c:v>
                </c:pt>
                <c:pt idx="66">
                  <c:v>525</c:v>
                </c:pt>
                <c:pt idx="67">
                  <c:v>531</c:v>
                </c:pt>
                <c:pt idx="68">
                  <c:v>536</c:v>
                </c:pt>
                <c:pt idx="69">
                  <c:v>541</c:v>
                </c:pt>
                <c:pt idx="70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2-4515-B341-FBFB9DF0176B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Лист1!$U$2:$U$72</c:f>
              <c:numCache>
                <c:formatCode>General</c:formatCode>
                <c:ptCount val="71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29</c:v>
                </c:pt>
                <c:pt idx="4">
                  <c:v>35</c:v>
                </c:pt>
                <c:pt idx="5">
                  <c:v>39</c:v>
                </c:pt>
                <c:pt idx="6">
                  <c:v>43</c:v>
                </c:pt>
                <c:pt idx="7">
                  <c:v>49</c:v>
                </c:pt>
                <c:pt idx="8">
                  <c:v>55</c:v>
                </c:pt>
                <c:pt idx="9">
                  <c:v>59</c:v>
                </c:pt>
                <c:pt idx="10">
                  <c:v>69</c:v>
                </c:pt>
                <c:pt idx="11">
                  <c:v>85</c:v>
                </c:pt>
                <c:pt idx="12">
                  <c:v>98</c:v>
                </c:pt>
                <c:pt idx="13">
                  <c:v>111</c:v>
                </c:pt>
                <c:pt idx="14">
                  <c:v>127</c:v>
                </c:pt>
                <c:pt idx="15">
                  <c:v>134</c:v>
                </c:pt>
                <c:pt idx="16">
                  <c:v>141</c:v>
                </c:pt>
                <c:pt idx="17">
                  <c:v>152</c:v>
                </c:pt>
                <c:pt idx="18">
                  <c:v>161</c:v>
                </c:pt>
                <c:pt idx="19">
                  <c:v>172</c:v>
                </c:pt>
                <c:pt idx="20">
                  <c:v>184</c:v>
                </c:pt>
                <c:pt idx="21">
                  <c:v>194</c:v>
                </c:pt>
                <c:pt idx="22">
                  <c:v>202</c:v>
                </c:pt>
                <c:pt idx="23">
                  <c:v>211</c:v>
                </c:pt>
                <c:pt idx="24">
                  <c:v>219</c:v>
                </c:pt>
                <c:pt idx="25">
                  <c:v>222</c:v>
                </c:pt>
                <c:pt idx="26">
                  <c:v>226</c:v>
                </c:pt>
                <c:pt idx="27">
                  <c:v>232</c:v>
                </c:pt>
                <c:pt idx="28">
                  <c:v>235</c:v>
                </c:pt>
                <c:pt idx="29">
                  <c:v>236</c:v>
                </c:pt>
                <c:pt idx="30">
                  <c:v>241</c:v>
                </c:pt>
                <c:pt idx="31">
                  <c:v>243</c:v>
                </c:pt>
                <c:pt idx="32">
                  <c:v>248</c:v>
                </c:pt>
                <c:pt idx="33">
                  <c:v>254</c:v>
                </c:pt>
                <c:pt idx="34">
                  <c:v>267</c:v>
                </c:pt>
                <c:pt idx="35">
                  <c:v>276</c:v>
                </c:pt>
                <c:pt idx="36">
                  <c:v>284</c:v>
                </c:pt>
                <c:pt idx="37">
                  <c:v>296</c:v>
                </c:pt>
                <c:pt idx="38">
                  <c:v>304</c:v>
                </c:pt>
                <c:pt idx="39">
                  <c:v>311</c:v>
                </c:pt>
                <c:pt idx="40">
                  <c:v>322</c:v>
                </c:pt>
                <c:pt idx="41">
                  <c:v>326</c:v>
                </c:pt>
                <c:pt idx="42">
                  <c:v>336</c:v>
                </c:pt>
                <c:pt idx="43">
                  <c:v>345</c:v>
                </c:pt>
                <c:pt idx="44">
                  <c:v>352</c:v>
                </c:pt>
                <c:pt idx="45">
                  <c:v>367</c:v>
                </c:pt>
                <c:pt idx="46">
                  <c:v>387</c:v>
                </c:pt>
                <c:pt idx="47">
                  <c:v>394</c:v>
                </c:pt>
                <c:pt idx="48">
                  <c:v>399</c:v>
                </c:pt>
                <c:pt idx="49">
                  <c:v>408</c:v>
                </c:pt>
                <c:pt idx="50">
                  <c:v>414</c:v>
                </c:pt>
                <c:pt idx="51">
                  <c:v>419</c:v>
                </c:pt>
                <c:pt idx="52">
                  <c:v>424</c:v>
                </c:pt>
                <c:pt idx="53">
                  <c:v>431</c:v>
                </c:pt>
                <c:pt idx="54">
                  <c:v>443</c:v>
                </c:pt>
                <c:pt idx="55">
                  <c:v>452</c:v>
                </c:pt>
                <c:pt idx="56">
                  <c:v>462</c:v>
                </c:pt>
                <c:pt idx="57">
                  <c:v>469</c:v>
                </c:pt>
                <c:pt idx="58">
                  <c:v>473</c:v>
                </c:pt>
                <c:pt idx="59">
                  <c:v>484</c:v>
                </c:pt>
                <c:pt idx="60">
                  <c:v>494</c:v>
                </c:pt>
                <c:pt idx="61">
                  <c:v>506</c:v>
                </c:pt>
                <c:pt idx="62">
                  <c:v>509</c:v>
                </c:pt>
                <c:pt idx="63">
                  <c:v>517</c:v>
                </c:pt>
                <c:pt idx="64">
                  <c:v>521</c:v>
                </c:pt>
                <c:pt idx="65">
                  <c:v>532</c:v>
                </c:pt>
                <c:pt idx="66">
                  <c:v>535</c:v>
                </c:pt>
                <c:pt idx="67">
                  <c:v>543</c:v>
                </c:pt>
                <c:pt idx="68">
                  <c:v>553</c:v>
                </c:pt>
                <c:pt idx="69">
                  <c:v>559</c:v>
                </c:pt>
                <c:pt idx="70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2-4515-B341-FBFB9DF0176B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Лист1!$V$2:$V$72</c:f>
              <c:numCache>
                <c:formatCode>General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32</c:v>
                </c:pt>
                <c:pt idx="5">
                  <c:v>37</c:v>
                </c:pt>
                <c:pt idx="6">
                  <c:v>41</c:v>
                </c:pt>
                <c:pt idx="7">
                  <c:v>46</c:v>
                </c:pt>
                <c:pt idx="8">
                  <c:v>52</c:v>
                </c:pt>
                <c:pt idx="9">
                  <c:v>57</c:v>
                </c:pt>
                <c:pt idx="10">
                  <c:v>66</c:v>
                </c:pt>
                <c:pt idx="11">
                  <c:v>82</c:v>
                </c:pt>
                <c:pt idx="12">
                  <c:v>94</c:v>
                </c:pt>
                <c:pt idx="13">
                  <c:v>104</c:v>
                </c:pt>
                <c:pt idx="14">
                  <c:v>124</c:v>
                </c:pt>
                <c:pt idx="15">
                  <c:v>131</c:v>
                </c:pt>
                <c:pt idx="16">
                  <c:v>137</c:v>
                </c:pt>
                <c:pt idx="17">
                  <c:v>148</c:v>
                </c:pt>
                <c:pt idx="18">
                  <c:v>154</c:v>
                </c:pt>
                <c:pt idx="19">
                  <c:v>163</c:v>
                </c:pt>
                <c:pt idx="20">
                  <c:v>174</c:v>
                </c:pt>
                <c:pt idx="21">
                  <c:v>182</c:v>
                </c:pt>
                <c:pt idx="22">
                  <c:v>193</c:v>
                </c:pt>
                <c:pt idx="23">
                  <c:v>206</c:v>
                </c:pt>
                <c:pt idx="24">
                  <c:v>213</c:v>
                </c:pt>
                <c:pt idx="25">
                  <c:v>217</c:v>
                </c:pt>
                <c:pt idx="26">
                  <c:v>221</c:v>
                </c:pt>
                <c:pt idx="27">
                  <c:v>226</c:v>
                </c:pt>
                <c:pt idx="28">
                  <c:v>231</c:v>
                </c:pt>
                <c:pt idx="29">
                  <c:v>232</c:v>
                </c:pt>
                <c:pt idx="30">
                  <c:v>237</c:v>
                </c:pt>
                <c:pt idx="31">
                  <c:v>240</c:v>
                </c:pt>
                <c:pt idx="32">
                  <c:v>242</c:v>
                </c:pt>
                <c:pt idx="33">
                  <c:v>250</c:v>
                </c:pt>
                <c:pt idx="34">
                  <c:v>263</c:v>
                </c:pt>
                <c:pt idx="35">
                  <c:v>269</c:v>
                </c:pt>
                <c:pt idx="36">
                  <c:v>278</c:v>
                </c:pt>
                <c:pt idx="37">
                  <c:v>292</c:v>
                </c:pt>
                <c:pt idx="38">
                  <c:v>300</c:v>
                </c:pt>
                <c:pt idx="39">
                  <c:v>309</c:v>
                </c:pt>
                <c:pt idx="40">
                  <c:v>319</c:v>
                </c:pt>
                <c:pt idx="41">
                  <c:v>321</c:v>
                </c:pt>
                <c:pt idx="42">
                  <c:v>331</c:v>
                </c:pt>
                <c:pt idx="43">
                  <c:v>342</c:v>
                </c:pt>
                <c:pt idx="44">
                  <c:v>349</c:v>
                </c:pt>
                <c:pt idx="45">
                  <c:v>362</c:v>
                </c:pt>
                <c:pt idx="46">
                  <c:v>382</c:v>
                </c:pt>
                <c:pt idx="47">
                  <c:v>392</c:v>
                </c:pt>
                <c:pt idx="48">
                  <c:v>395</c:v>
                </c:pt>
                <c:pt idx="49">
                  <c:v>404</c:v>
                </c:pt>
                <c:pt idx="50">
                  <c:v>411</c:v>
                </c:pt>
                <c:pt idx="51">
                  <c:v>417</c:v>
                </c:pt>
                <c:pt idx="52">
                  <c:v>422</c:v>
                </c:pt>
                <c:pt idx="53">
                  <c:v>428</c:v>
                </c:pt>
                <c:pt idx="54">
                  <c:v>436</c:v>
                </c:pt>
                <c:pt idx="55">
                  <c:v>447</c:v>
                </c:pt>
                <c:pt idx="56">
                  <c:v>453</c:v>
                </c:pt>
                <c:pt idx="57">
                  <c:v>461</c:v>
                </c:pt>
                <c:pt idx="58">
                  <c:v>470</c:v>
                </c:pt>
                <c:pt idx="59">
                  <c:v>477</c:v>
                </c:pt>
                <c:pt idx="60">
                  <c:v>488</c:v>
                </c:pt>
                <c:pt idx="61">
                  <c:v>502</c:v>
                </c:pt>
                <c:pt idx="62">
                  <c:v>508</c:v>
                </c:pt>
                <c:pt idx="63">
                  <c:v>515</c:v>
                </c:pt>
                <c:pt idx="64">
                  <c:v>518</c:v>
                </c:pt>
                <c:pt idx="65">
                  <c:v>528</c:v>
                </c:pt>
                <c:pt idx="66">
                  <c:v>531</c:v>
                </c:pt>
                <c:pt idx="67">
                  <c:v>540</c:v>
                </c:pt>
                <c:pt idx="68">
                  <c:v>543</c:v>
                </c:pt>
                <c:pt idx="69">
                  <c:v>551</c:v>
                </c:pt>
                <c:pt idx="70">
                  <c:v>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32-4515-B341-FBFB9DF0176B}"/>
            </c:ext>
          </c:extLst>
        </c:ser>
        <c:ser>
          <c:idx val="3"/>
          <c:order val="3"/>
          <c:tx>
            <c:v>Среднее значение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Лист1!$W$2:$W$72</c:f>
              <c:numCache>
                <c:formatCode>0</c:formatCode>
                <c:ptCount val="71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27.333333333333332</c:v>
                </c:pt>
                <c:pt idx="4">
                  <c:v>32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52</c:v>
                </c:pt>
                <c:pt idx="9">
                  <c:v>56.666666666666664</c:v>
                </c:pt>
                <c:pt idx="10">
                  <c:v>66.666666666666671</c:v>
                </c:pt>
                <c:pt idx="11">
                  <c:v>82</c:v>
                </c:pt>
                <c:pt idx="12">
                  <c:v>92.333333333333329</c:v>
                </c:pt>
                <c:pt idx="13">
                  <c:v>104.66666666666667</c:v>
                </c:pt>
                <c:pt idx="14">
                  <c:v>122.66666666666667</c:v>
                </c:pt>
                <c:pt idx="15">
                  <c:v>130</c:v>
                </c:pt>
                <c:pt idx="16">
                  <c:v>136.66666666666666</c:v>
                </c:pt>
                <c:pt idx="17">
                  <c:v>147.33333333333334</c:v>
                </c:pt>
                <c:pt idx="18">
                  <c:v>154.66666666666666</c:v>
                </c:pt>
                <c:pt idx="19">
                  <c:v>164</c:v>
                </c:pt>
                <c:pt idx="20">
                  <c:v>175.66666666666666</c:v>
                </c:pt>
                <c:pt idx="21">
                  <c:v>184</c:v>
                </c:pt>
                <c:pt idx="22">
                  <c:v>194.33333333333334</c:v>
                </c:pt>
                <c:pt idx="23">
                  <c:v>205</c:v>
                </c:pt>
                <c:pt idx="24">
                  <c:v>213.33333333333334</c:v>
                </c:pt>
                <c:pt idx="25">
                  <c:v>217</c:v>
                </c:pt>
                <c:pt idx="26">
                  <c:v>221</c:v>
                </c:pt>
                <c:pt idx="27">
                  <c:v>225</c:v>
                </c:pt>
                <c:pt idx="28">
                  <c:v>228.33333333333334</c:v>
                </c:pt>
                <c:pt idx="29">
                  <c:v>229.66666666666666</c:v>
                </c:pt>
                <c:pt idx="30">
                  <c:v>234</c:v>
                </c:pt>
                <c:pt idx="31">
                  <c:v>237.33333333333334</c:v>
                </c:pt>
                <c:pt idx="32">
                  <c:v>241.66666666666666</c:v>
                </c:pt>
                <c:pt idx="33">
                  <c:v>249</c:v>
                </c:pt>
                <c:pt idx="34">
                  <c:v>262.66666666666669</c:v>
                </c:pt>
                <c:pt idx="35">
                  <c:v>270.66666666666669</c:v>
                </c:pt>
                <c:pt idx="36">
                  <c:v>279.33333333333331</c:v>
                </c:pt>
                <c:pt idx="37">
                  <c:v>291.66666666666669</c:v>
                </c:pt>
                <c:pt idx="38">
                  <c:v>300.66666666666669</c:v>
                </c:pt>
                <c:pt idx="39">
                  <c:v>309.33333333333331</c:v>
                </c:pt>
                <c:pt idx="40">
                  <c:v>318</c:v>
                </c:pt>
                <c:pt idx="41">
                  <c:v>321.33333333333331</c:v>
                </c:pt>
                <c:pt idx="42">
                  <c:v>331.66666666666669</c:v>
                </c:pt>
                <c:pt idx="43">
                  <c:v>341.33333333333331</c:v>
                </c:pt>
                <c:pt idx="44">
                  <c:v>348.66666666666669</c:v>
                </c:pt>
                <c:pt idx="45">
                  <c:v>361</c:v>
                </c:pt>
                <c:pt idx="46">
                  <c:v>381.66666666666669</c:v>
                </c:pt>
                <c:pt idx="47">
                  <c:v>390.66666666666669</c:v>
                </c:pt>
                <c:pt idx="48">
                  <c:v>395.66666666666669</c:v>
                </c:pt>
                <c:pt idx="49">
                  <c:v>403.66666666666669</c:v>
                </c:pt>
                <c:pt idx="50">
                  <c:v>410.66666666666669</c:v>
                </c:pt>
                <c:pt idx="51">
                  <c:v>416.33333333333331</c:v>
                </c:pt>
                <c:pt idx="52">
                  <c:v>421.33333333333331</c:v>
                </c:pt>
                <c:pt idx="53">
                  <c:v>427</c:v>
                </c:pt>
                <c:pt idx="54">
                  <c:v>435.33333333333331</c:v>
                </c:pt>
                <c:pt idx="55">
                  <c:v>445.33333333333331</c:v>
                </c:pt>
                <c:pt idx="56">
                  <c:v>454</c:v>
                </c:pt>
                <c:pt idx="57">
                  <c:v>461</c:v>
                </c:pt>
                <c:pt idx="58">
                  <c:v>470</c:v>
                </c:pt>
                <c:pt idx="59">
                  <c:v>477.66666666666669</c:v>
                </c:pt>
                <c:pt idx="60">
                  <c:v>488</c:v>
                </c:pt>
                <c:pt idx="61">
                  <c:v>501.66666666666669</c:v>
                </c:pt>
                <c:pt idx="62">
                  <c:v>507.66666666666669</c:v>
                </c:pt>
                <c:pt idx="63">
                  <c:v>514.33333333333337</c:v>
                </c:pt>
                <c:pt idx="64">
                  <c:v>518.33333333333337</c:v>
                </c:pt>
                <c:pt idx="65">
                  <c:v>526.66666666666663</c:v>
                </c:pt>
                <c:pt idx="66">
                  <c:v>530.33333333333337</c:v>
                </c:pt>
                <c:pt idx="67">
                  <c:v>538</c:v>
                </c:pt>
                <c:pt idx="68">
                  <c:v>544</c:v>
                </c:pt>
                <c:pt idx="69">
                  <c:v>550.33333333333337</c:v>
                </c:pt>
                <c:pt idx="70">
                  <c:v>554.33333333333337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32-4515-B341-FBFB9DF0176B}"/>
            </c:ext>
          </c:extLst>
        </c:ser>
        <c:ser>
          <c:idx val="4"/>
          <c:order val="4"/>
          <c:tx>
            <c:v>Предельное значение температуры (500)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Лист1!$F$2:$F$72</c:f>
              <c:numCache>
                <c:formatCode>General</c:formatCode>
                <c:ptCount val="7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32-4515-B341-FBFB9DF0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7992"/>
        <c:axId val="343896024"/>
      </c:scatterChart>
      <c:valAx>
        <c:axId val="34389799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43896024"/>
        <c:crosses val="autoZero"/>
        <c:crossBetween val="midCat"/>
        <c:majorUnit val="5"/>
      </c:valAx>
      <c:valAx>
        <c:axId val="3438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438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753002212303085"/>
          <c:w val="1"/>
          <c:h val="0.16246997787696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4887194218833"/>
          <c:y val="1.5844006623635564E-2"/>
          <c:w val="0.86700353400706809"/>
          <c:h val="0.65331316677422469"/>
        </c:manualLayout>
      </c:layout>
      <c:scatterChart>
        <c:scatterStyle val="smoothMarker"/>
        <c:varyColors val="0"/>
        <c:ser>
          <c:idx val="2"/>
          <c:order val="0"/>
          <c:tx>
            <c:v>Стандартный режим пожара</c:v>
          </c:tx>
          <c:spPr>
            <a:ln w="127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Лист1!$AK$2:$AK$72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Лист1!$AQ$2:$AQ$72</c:f>
              <c:numCache>
                <c:formatCode>0</c:formatCode>
                <c:ptCount val="71"/>
                <c:pt idx="0">
                  <c:v>20</c:v>
                </c:pt>
                <c:pt idx="1">
                  <c:v>329.21366575656708</c:v>
                </c:pt>
                <c:pt idx="2">
                  <c:v>424.50487787550446</c:v>
                </c:pt>
                <c:pt idx="3">
                  <c:v>482.28930299185299</c:v>
                </c:pt>
                <c:pt idx="4">
                  <c:v>523.88730925787115</c:v>
                </c:pt>
                <c:pt idx="5">
                  <c:v>556.4104305683087</c:v>
                </c:pt>
                <c:pt idx="6">
                  <c:v>583.11764760983715</c:v>
                </c:pt>
                <c:pt idx="7">
                  <c:v>605.77682520700955</c:v>
                </c:pt>
                <c:pt idx="8">
                  <c:v>625.45510804178514</c:v>
                </c:pt>
                <c:pt idx="9">
                  <c:v>642.84638674155724</c:v>
                </c:pt>
                <c:pt idx="10">
                  <c:v>658.42733151313416</c:v>
                </c:pt>
                <c:pt idx="11">
                  <c:v>672.53955229249493</c:v>
                </c:pt>
                <c:pt idx="12">
                  <c:v>685.43624832185446</c:v>
                </c:pt>
                <c:pt idx="13">
                  <c:v>697.3103081791287</c:v>
                </c:pt>
                <c:pt idx="14">
                  <c:v>708.31206300177973</c:v>
                </c:pt>
                <c:pt idx="15">
                  <c:v>718.56095275917539</c:v>
                </c:pt>
                <c:pt idx="16">
                  <c:v>728.15345005324082</c:v>
                </c:pt>
                <c:pt idx="17">
                  <c:v>737.16859566896028</c:v>
                </c:pt>
                <c:pt idx="18">
                  <c:v>745.67196077106632</c:v>
                </c:pt>
                <c:pt idx="19">
                  <c:v>753.7185436320716</c:v>
                </c:pt>
                <c:pt idx="20">
                  <c:v>761.3549272309881</c:v>
                </c:pt>
                <c:pt idx="21">
                  <c:v>768.62091309171728</c:v>
                </c:pt>
                <c:pt idx="22">
                  <c:v>775.55077689482334</c:v>
                </c:pt>
                <c:pt idx="23">
                  <c:v>782.17424629903974</c:v>
                </c:pt>
                <c:pt idx="24">
                  <c:v>788.51727160768201</c:v>
                </c:pt>
                <c:pt idx="25">
                  <c:v>794.60263981006869</c:v>
                </c:pt>
                <c:pt idx="26">
                  <c:v>800.45046870831368</c:v>
                </c:pt>
                <c:pt idx="27">
                  <c:v>806.07860817774269</c:v>
                </c:pt>
                <c:pt idx="28">
                  <c:v>811.50296874842013</c:v>
                </c:pt>
                <c:pt idx="29">
                  <c:v>816.73779275397646</c:v>
                </c:pt>
                <c:pt idx="30">
                  <c:v>821.79587968832959</c:v>
                </c:pt>
                <c:pt idx="31">
                  <c:v>826.688774748029</c:v>
                </c:pt>
                <c:pt idx="32">
                  <c:v>831.42692754929669</c:v>
                </c:pt>
                <c:pt idx="33">
                  <c:v>836.01982650819878</c:v>
                </c:pt>
                <c:pt idx="34">
                  <c:v>840.47611322906084</c:v>
                </c:pt>
                <c:pt idx="35">
                  <c:v>844.80368036725258</c:v>
                </c:pt>
                <c:pt idx="36">
                  <c:v>849.00975575100892</c:v>
                </c:pt>
                <c:pt idx="37">
                  <c:v>853.10097501443829</c:v>
                </c:pt>
                <c:pt idx="38">
                  <c:v>857.08344457464113</c:v>
                </c:pt>
                <c:pt idx="39">
                  <c:v>860.96279645352467</c:v>
                </c:pt>
                <c:pt idx="40">
                  <c:v>864.7442361796808</c:v>
                </c:pt>
                <c:pt idx="41">
                  <c:v>868.43258479274118</c:v>
                </c:pt>
                <c:pt idx="42">
                  <c:v>872.03231580061174</c:v>
                </c:pt>
                <c:pt idx="43">
                  <c:v>875.54758780027953</c:v>
                </c:pt>
                <c:pt idx="44">
                  <c:v>878.98227335879869</c:v>
                </c:pt>
                <c:pt idx="45">
                  <c:v>882.33998465745196</c:v>
                </c:pt>
                <c:pt idx="46">
                  <c:v>885.62409632487572</c:v>
                </c:pt>
                <c:pt idx="47">
                  <c:v>888.83776582099858</c:v>
                </c:pt>
                <c:pt idx="48">
                  <c:v>891.98395168043271</c:v>
                </c:pt>
                <c:pt idx="49">
                  <c:v>895.06542987952218</c:v>
                </c:pt>
                <c:pt idx="50">
                  <c:v>898.08480855396283</c:v>
                </c:pt>
                <c:pt idx="51">
                  <c:v>901.0445412625329</c:v>
                </c:pt>
                <c:pt idx="52">
                  <c:v>903.9469389659464</c:v>
                </c:pt>
                <c:pt idx="53">
                  <c:v>906.79418086735745</c:v>
                </c:pt>
                <c:pt idx="54">
                  <c:v>909.5883242419111</c:v>
                </c:pt>
                <c:pt idx="55">
                  <c:v>912.33131336640429</c:v>
                </c:pt>
                <c:pt idx="56">
                  <c:v>915.02498764614654</c:v>
                </c:pt>
                <c:pt idx="57">
                  <c:v>917.67108902409836</c:v>
                </c:pt>
                <c:pt idx="58">
                  <c:v>920.27126874703413</c:v>
                </c:pt>
                <c:pt idx="59">
                  <c:v>922.82709355454494</c:v>
                </c:pt>
                <c:pt idx="60">
                  <c:v>925.340051348972</c:v>
                </c:pt>
                <c:pt idx="61">
                  <c:v>927.81155639764904</c:v>
                </c:pt>
                <c:pt idx="62">
                  <c:v>930.24295411299954</c:v>
                </c:pt>
                <c:pt idx="63">
                  <c:v>932.63552545093819</c:v>
                </c:pt>
                <c:pt idx="64">
                  <c:v>934.99049096357658</c:v>
                </c:pt>
                <c:pt idx="65">
                  <c:v>937.30901453833599</c:v>
                </c:pt>
                <c:pt idx="66">
                  <c:v>939.59220685213904</c:v>
                </c:pt>
                <c:pt idx="67">
                  <c:v>941.84112856634658</c:v>
                </c:pt>
                <c:pt idx="68">
                  <c:v>944.0567932854417</c:v>
                </c:pt>
                <c:pt idx="69">
                  <c:v>946.24017030012089</c:v>
                </c:pt>
                <c:pt idx="70">
                  <c:v>948.39218713337573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4-4628-8944-F6DB07A6703C}"/>
            </c:ext>
          </c:extLst>
        </c:ser>
        <c:ser>
          <c:idx val="0"/>
          <c:order val="1"/>
          <c:tx>
            <c:v>Минимальный допуск температуры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Лист1!$AK$2:$AK$72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Лист1!$AN$2:$AN$72</c:f>
              <c:numCache>
                <c:formatCode>0</c:formatCode>
                <c:ptCount val="71"/>
                <c:pt idx="0">
                  <c:v>17</c:v>
                </c:pt>
                <c:pt idx="1">
                  <c:v>279.83161589308202</c:v>
                </c:pt>
                <c:pt idx="2">
                  <c:v>360.8291461941788</c:v>
                </c:pt>
                <c:pt idx="3">
                  <c:v>409.94590754307501</c:v>
                </c:pt>
                <c:pt idx="4">
                  <c:v>445.30421286919045</c:v>
                </c:pt>
                <c:pt idx="5">
                  <c:v>472.94886598306238</c:v>
                </c:pt>
                <c:pt idx="6">
                  <c:v>495.65000046836155</c:v>
                </c:pt>
                <c:pt idx="7">
                  <c:v>514.9103014259581</c:v>
                </c:pt>
                <c:pt idx="8">
                  <c:v>531.63684183551732</c:v>
                </c:pt>
                <c:pt idx="9">
                  <c:v>546.4194287303236</c:v>
                </c:pt>
                <c:pt idx="10">
                  <c:v>559.66323178616403</c:v>
                </c:pt>
                <c:pt idx="11">
                  <c:v>605.2855970632454</c:v>
                </c:pt>
                <c:pt idx="12">
                  <c:v>616.89262348966906</c:v>
                </c:pt>
                <c:pt idx="13">
                  <c:v>627.57927736121587</c:v>
                </c:pt>
                <c:pt idx="14">
                  <c:v>637.48085670160174</c:v>
                </c:pt>
                <c:pt idx="15">
                  <c:v>646.70485748325791</c:v>
                </c:pt>
                <c:pt idx="16">
                  <c:v>655.33810504791677</c:v>
                </c:pt>
                <c:pt idx="17">
                  <c:v>663.45173610206427</c:v>
                </c:pt>
                <c:pt idx="18">
                  <c:v>671.10476469395974</c:v>
                </c:pt>
                <c:pt idx="19">
                  <c:v>678.34668926886445</c:v>
                </c:pt>
                <c:pt idx="20">
                  <c:v>685.21943450788933</c:v>
                </c:pt>
                <c:pt idx="21">
                  <c:v>691.75882178254562</c:v>
                </c:pt>
                <c:pt idx="22">
                  <c:v>697.995699205341</c:v>
                </c:pt>
                <c:pt idx="23">
                  <c:v>703.95682166913582</c:v>
                </c:pt>
                <c:pt idx="24">
                  <c:v>709.66554444691383</c:v>
                </c:pt>
                <c:pt idx="25">
                  <c:v>715.14237582906185</c:v>
                </c:pt>
                <c:pt idx="26">
                  <c:v>720.40542183748232</c:v>
                </c:pt>
                <c:pt idx="27">
                  <c:v>725.47074735996841</c:v>
                </c:pt>
                <c:pt idx="28">
                  <c:v>730.35267187357817</c:v>
                </c:pt>
                <c:pt idx="29">
                  <c:v>735.06401347857889</c:v>
                </c:pt>
                <c:pt idx="30">
                  <c:v>739.61629171949664</c:v>
                </c:pt>
                <c:pt idx="31">
                  <c:v>785.35433601062755</c:v>
                </c:pt>
                <c:pt idx="32">
                  <c:v>789.85558117183177</c:v>
                </c:pt>
                <c:pt idx="33">
                  <c:v>794.21883518278878</c:v>
                </c:pt>
                <c:pt idx="34">
                  <c:v>798.45230756760782</c:v>
                </c:pt>
                <c:pt idx="35">
                  <c:v>802.56349634888988</c:v>
                </c:pt>
                <c:pt idx="36">
                  <c:v>806.55926796345841</c:v>
                </c:pt>
                <c:pt idx="37">
                  <c:v>810.44592626371639</c:v>
                </c:pt>
                <c:pt idx="38">
                  <c:v>814.22927234590907</c:v>
                </c:pt>
                <c:pt idx="39">
                  <c:v>817.91465663084841</c:v>
                </c:pt>
                <c:pt idx="40">
                  <c:v>821.50702437069674</c:v>
                </c:pt>
                <c:pt idx="41">
                  <c:v>825.01095555310405</c:v>
                </c:pt>
                <c:pt idx="42">
                  <c:v>828.43070001058106</c:v>
                </c:pt>
                <c:pt idx="43">
                  <c:v>831.77020841026547</c:v>
                </c:pt>
                <c:pt idx="44">
                  <c:v>835.03315969085872</c:v>
                </c:pt>
                <c:pt idx="45">
                  <c:v>838.22298542457929</c:v>
                </c:pt>
                <c:pt idx="46">
                  <c:v>841.34289150863185</c:v>
                </c:pt>
                <c:pt idx="47">
                  <c:v>844.39587752994862</c:v>
                </c:pt>
                <c:pt idx="48">
                  <c:v>847.38475409641103</c:v>
                </c:pt>
                <c:pt idx="49">
                  <c:v>850.31215838554601</c:v>
                </c:pt>
                <c:pt idx="50">
                  <c:v>853.18056812626469</c:v>
                </c:pt>
                <c:pt idx="51">
                  <c:v>855.99231419940622</c:v>
                </c:pt>
                <c:pt idx="52">
                  <c:v>858.74959201764909</c:v>
                </c:pt>
                <c:pt idx="53">
                  <c:v>861.45447182398959</c:v>
                </c:pt>
                <c:pt idx="54">
                  <c:v>864.10890802981555</c:v>
                </c:pt>
                <c:pt idx="55">
                  <c:v>866.71474769808401</c:v>
                </c:pt>
                <c:pt idx="56">
                  <c:v>869.27373826383916</c:v>
                </c:pt>
                <c:pt idx="57">
                  <c:v>871.78753457289338</c:v>
                </c:pt>
                <c:pt idx="58">
                  <c:v>874.25770530968236</c:v>
                </c:pt>
                <c:pt idx="59">
                  <c:v>876.68573887681771</c:v>
                </c:pt>
                <c:pt idx="60">
                  <c:v>879.07304878152331</c:v>
                </c:pt>
                <c:pt idx="61">
                  <c:v>881.4209785777665</c:v>
                </c:pt>
                <c:pt idx="62">
                  <c:v>883.73080640734952</c:v>
                </c:pt>
                <c:pt idx="63">
                  <c:v>886.00374917839122</c:v>
                </c:pt>
                <c:pt idx="64">
                  <c:v>888.24096641539768</c:v>
                </c:pt>
                <c:pt idx="65">
                  <c:v>890.44356381141915</c:v>
                </c:pt>
                <c:pt idx="66">
                  <c:v>892.61259650953207</c:v>
                </c:pt>
                <c:pt idx="67">
                  <c:v>894.74907213802919</c:v>
                </c:pt>
                <c:pt idx="68">
                  <c:v>896.85395362116958</c:v>
                </c:pt>
                <c:pt idx="69">
                  <c:v>898.92816178511475</c:v>
                </c:pt>
                <c:pt idx="70">
                  <c:v>900.97257777670688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4-4628-8944-F6DB07A6703C}"/>
            </c:ext>
          </c:extLst>
        </c:ser>
        <c:ser>
          <c:idx val="1"/>
          <c:order val="2"/>
          <c:tx>
            <c:v>Максимальный допуск температуры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Лист1!$AK$2:$AK$72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Лист1!$AO$2:$AO$72</c:f>
              <c:numCache>
                <c:formatCode>0</c:formatCode>
                <c:ptCount val="71"/>
                <c:pt idx="0">
                  <c:v>23</c:v>
                </c:pt>
                <c:pt idx="1">
                  <c:v>378.59571562005209</c:v>
                </c:pt>
                <c:pt idx="2">
                  <c:v>488.18060955683012</c:v>
                </c:pt>
                <c:pt idx="3">
                  <c:v>554.63269844063086</c:v>
                </c:pt>
                <c:pt idx="4">
                  <c:v>602.47040564655174</c:v>
                </c:pt>
                <c:pt idx="5">
                  <c:v>639.87199515355496</c:v>
                </c:pt>
                <c:pt idx="6">
                  <c:v>670.58529475131263</c:v>
                </c:pt>
                <c:pt idx="7">
                  <c:v>696.64334898806089</c:v>
                </c:pt>
                <c:pt idx="8">
                  <c:v>719.27337424805285</c:v>
                </c:pt>
                <c:pt idx="9">
                  <c:v>739.27334475279076</c:v>
                </c:pt>
                <c:pt idx="10">
                  <c:v>757.19143124010418</c:v>
                </c:pt>
                <c:pt idx="11">
                  <c:v>739.79350752174446</c:v>
                </c:pt>
                <c:pt idx="12">
                  <c:v>753.97987315403998</c:v>
                </c:pt>
                <c:pt idx="13">
                  <c:v>767.04133899704163</c:v>
                </c:pt>
                <c:pt idx="14">
                  <c:v>779.14326930195773</c:v>
                </c:pt>
                <c:pt idx="15">
                  <c:v>790.41704803509299</c:v>
                </c:pt>
                <c:pt idx="16">
                  <c:v>800.96879505856498</c:v>
                </c:pt>
                <c:pt idx="17">
                  <c:v>810.8854552358564</c:v>
                </c:pt>
                <c:pt idx="18">
                  <c:v>820.23915684817302</c:v>
                </c:pt>
                <c:pt idx="19">
                  <c:v>829.09039799527886</c:v>
                </c:pt>
                <c:pt idx="20">
                  <c:v>837.49041995408697</c:v>
                </c:pt>
                <c:pt idx="21">
                  <c:v>845.48300440088906</c:v>
                </c:pt>
                <c:pt idx="22">
                  <c:v>853.1058545843058</c:v>
                </c:pt>
                <c:pt idx="23">
                  <c:v>860.39167092894377</c:v>
                </c:pt>
                <c:pt idx="24">
                  <c:v>867.3689987684503</c:v>
                </c:pt>
                <c:pt idx="25">
                  <c:v>874.06290379107566</c:v>
                </c:pt>
                <c:pt idx="26">
                  <c:v>880.49551557914515</c:v>
                </c:pt>
                <c:pt idx="27">
                  <c:v>886.68646899551709</c:v>
                </c:pt>
                <c:pt idx="28">
                  <c:v>892.6532656232622</c:v>
                </c:pt>
                <c:pt idx="29">
                  <c:v>898.41157202937416</c:v>
                </c:pt>
                <c:pt idx="30">
                  <c:v>903.97546765716265</c:v>
                </c:pt>
                <c:pt idx="31">
                  <c:v>868.02321348543046</c:v>
                </c:pt>
                <c:pt idx="32">
                  <c:v>872.99827392676161</c:v>
                </c:pt>
                <c:pt idx="33">
                  <c:v>877.82081783360877</c:v>
                </c:pt>
                <c:pt idx="34">
                  <c:v>882.49991889051387</c:v>
                </c:pt>
                <c:pt idx="35">
                  <c:v>887.04386438561528</c:v>
                </c:pt>
                <c:pt idx="36">
                  <c:v>891.46024353855944</c:v>
                </c:pt>
                <c:pt idx="37">
                  <c:v>895.75602376516019</c:v>
                </c:pt>
                <c:pt idx="38">
                  <c:v>899.9376168033732</c:v>
                </c:pt>
                <c:pt idx="39">
                  <c:v>904.01093627620094</c:v>
                </c:pt>
                <c:pt idx="40">
                  <c:v>907.98144798866485</c:v>
                </c:pt>
                <c:pt idx="41">
                  <c:v>911.85421403237831</c:v>
                </c:pt>
                <c:pt idx="42">
                  <c:v>915.63393159064242</c:v>
                </c:pt>
                <c:pt idx="43">
                  <c:v>919.32496719029359</c:v>
                </c:pt>
                <c:pt idx="44">
                  <c:v>922.93138702673866</c:v>
                </c:pt>
                <c:pt idx="45">
                  <c:v>926.45698389032464</c:v>
                </c:pt>
                <c:pt idx="46">
                  <c:v>929.90530114111959</c:v>
                </c:pt>
                <c:pt idx="47">
                  <c:v>933.27965411204855</c:v>
                </c:pt>
                <c:pt idx="48">
                  <c:v>936.58314926445439</c:v>
                </c:pt>
                <c:pt idx="49">
                  <c:v>939.81870137349836</c:v>
                </c:pt>
                <c:pt idx="50">
                  <c:v>942.98904898166097</c:v>
                </c:pt>
                <c:pt idx="51">
                  <c:v>946.09676832565958</c:v>
                </c:pt>
                <c:pt idx="52">
                  <c:v>949.14428591424371</c:v>
                </c:pt>
                <c:pt idx="53">
                  <c:v>952.13388991072532</c:v>
                </c:pt>
                <c:pt idx="54">
                  <c:v>955.06774045400664</c:v>
                </c:pt>
                <c:pt idx="55">
                  <c:v>957.94787903472456</c:v>
                </c:pt>
                <c:pt idx="56">
                  <c:v>960.77623702845392</c:v>
                </c:pt>
                <c:pt idx="57">
                  <c:v>963.55464347530335</c:v>
                </c:pt>
                <c:pt idx="58">
                  <c:v>966.28483218438589</c:v>
                </c:pt>
                <c:pt idx="59">
                  <c:v>968.96844823227218</c:v>
                </c:pt>
                <c:pt idx="60">
                  <c:v>971.60705391642068</c:v>
                </c:pt>
                <c:pt idx="61">
                  <c:v>974.20213421753158</c:v>
                </c:pt>
                <c:pt idx="62">
                  <c:v>976.75510181864956</c:v>
                </c:pt>
                <c:pt idx="63">
                  <c:v>979.26730172348516</c:v>
                </c:pt>
                <c:pt idx="64">
                  <c:v>981.74001551175547</c:v>
                </c:pt>
                <c:pt idx="65">
                  <c:v>984.17446526525282</c:v>
                </c:pt>
                <c:pt idx="66">
                  <c:v>986.57181719474602</c:v>
                </c:pt>
                <c:pt idx="67">
                  <c:v>988.93318499466397</c:v>
                </c:pt>
                <c:pt idx="68">
                  <c:v>991.25963294971382</c:v>
                </c:pt>
                <c:pt idx="69">
                  <c:v>993.55217881512704</c:v>
                </c:pt>
                <c:pt idx="70">
                  <c:v>995.81179649004457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4-4628-8944-F6DB07A6703C}"/>
            </c:ext>
          </c:extLst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Лист1!$AK$2:$AK$72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Лист1!$AV$2:$AV$72</c:f>
              <c:numCache>
                <c:formatCode>0</c:formatCode>
                <c:ptCount val="71"/>
                <c:pt idx="0">
                  <c:v>20.75</c:v>
                </c:pt>
                <c:pt idx="1">
                  <c:v>344.25</c:v>
                </c:pt>
                <c:pt idx="2">
                  <c:v>393.5</c:v>
                </c:pt>
                <c:pt idx="3">
                  <c:v>446</c:v>
                </c:pt>
                <c:pt idx="4">
                  <c:v>504.25</c:v>
                </c:pt>
                <c:pt idx="5">
                  <c:v>569.5</c:v>
                </c:pt>
                <c:pt idx="6">
                  <c:v>571.5</c:v>
                </c:pt>
                <c:pt idx="7">
                  <c:v>573.5</c:v>
                </c:pt>
                <c:pt idx="8">
                  <c:v>575.25</c:v>
                </c:pt>
                <c:pt idx="9">
                  <c:v>577</c:v>
                </c:pt>
                <c:pt idx="10">
                  <c:v>609</c:v>
                </c:pt>
                <c:pt idx="11">
                  <c:v>630.25</c:v>
                </c:pt>
                <c:pt idx="12">
                  <c:v>634</c:v>
                </c:pt>
                <c:pt idx="13">
                  <c:v>644</c:v>
                </c:pt>
                <c:pt idx="14">
                  <c:v>646.25</c:v>
                </c:pt>
                <c:pt idx="15">
                  <c:v>652.25</c:v>
                </c:pt>
                <c:pt idx="16">
                  <c:v>681.75</c:v>
                </c:pt>
                <c:pt idx="17">
                  <c:v>720.25</c:v>
                </c:pt>
                <c:pt idx="18">
                  <c:v>729.75</c:v>
                </c:pt>
                <c:pt idx="19">
                  <c:v>737.75</c:v>
                </c:pt>
                <c:pt idx="20">
                  <c:v>750.5</c:v>
                </c:pt>
                <c:pt idx="21">
                  <c:v>777</c:v>
                </c:pt>
                <c:pt idx="22">
                  <c:v>822.25</c:v>
                </c:pt>
                <c:pt idx="23">
                  <c:v>823.5</c:v>
                </c:pt>
                <c:pt idx="24">
                  <c:v>825.5</c:v>
                </c:pt>
                <c:pt idx="25">
                  <c:v>827</c:v>
                </c:pt>
                <c:pt idx="26">
                  <c:v>830.5</c:v>
                </c:pt>
                <c:pt idx="27">
                  <c:v>833.5</c:v>
                </c:pt>
                <c:pt idx="28">
                  <c:v>837.25</c:v>
                </c:pt>
                <c:pt idx="29">
                  <c:v>839.25</c:v>
                </c:pt>
                <c:pt idx="30">
                  <c:v>840.5</c:v>
                </c:pt>
                <c:pt idx="31">
                  <c:v>842.75</c:v>
                </c:pt>
                <c:pt idx="32">
                  <c:v>844.5</c:v>
                </c:pt>
                <c:pt idx="33">
                  <c:v>847.5</c:v>
                </c:pt>
                <c:pt idx="34">
                  <c:v>853.5</c:v>
                </c:pt>
                <c:pt idx="35">
                  <c:v>855.75</c:v>
                </c:pt>
                <c:pt idx="36">
                  <c:v>857.25</c:v>
                </c:pt>
                <c:pt idx="37">
                  <c:v>858.5</c:v>
                </c:pt>
                <c:pt idx="38">
                  <c:v>859.75</c:v>
                </c:pt>
                <c:pt idx="39">
                  <c:v>861.25</c:v>
                </c:pt>
                <c:pt idx="40">
                  <c:v>863.25</c:v>
                </c:pt>
                <c:pt idx="41">
                  <c:v>864.75</c:v>
                </c:pt>
                <c:pt idx="42">
                  <c:v>866.25</c:v>
                </c:pt>
                <c:pt idx="43">
                  <c:v>867.5</c:v>
                </c:pt>
                <c:pt idx="44">
                  <c:v>869</c:v>
                </c:pt>
                <c:pt idx="45">
                  <c:v>870</c:v>
                </c:pt>
                <c:pt idx="46">
                  <c:v>872</c:v>
                </c:pt>
                <c:pt idx="47">
                  <c:v>873</c:v>
                </c:pt>
                <c:pt idx="48">
                  <c:v>874</c:v>
                </c:pt>
                <c:pt idx="49">
                  <c:v>875.5</c:v>
                </c:pt>
                <c:pt idx="50">
                  <c:v>877.25</c:v>
                </c:pt>
                <c:pt idx="51">
                  <c:v>878.25</c:v>
                </c:pt>
                <c:pt idx="52">
                  <c:v>885</c:v>
                </c:pt>
                <c:pt idx="53">
                  <c:v>895.25</c:v>
                </c:pt>
                <c:pt idx="54">
                  <c:v>912</c:v>
                </c:pt>
                <c:pt idx="55">
                  <c:v>924.25</c:v>
                </c:pt>
                <c:pt idx="56">
                  <c:v>930.25</c:v>
                </c:pt>
                <c:pt idx="57">
                  <c:v>933.5</c:v>
                </c:pt>
                <c:pt idx="58">
                  <c:v>938</c:v>
                </c:pt>
                <c:pt idx="59">
                  <c:v>940.25</c:v>
                </c:pt>
                <c:pt idx="60">
                  <c:v>942.25</c:v>
                </c:pt>
                <c:pt idx="61">
                  <c:v>945.5</c:v>
                </c:pt>
                <c:pt idx="62">
                  <c:v>947</c:v>
                </c:pt>
                <c:pt idx="63">
                  <c:v>948.75</c:v>
                </c:pt>
                <c:pt idx="64">
                  <c:v>953.25</c:v>
                </c:pt>
                <c:pt idx="65">
                  <c:v>955.5</c:v>
                </c:pt>
                <c:pt idx="66">
                  <c:v>958</c:v>
                </c:pt>
                <c:pt idx="67">
                  <c:v>960.5</c:v>
                </c:pt>
                <c:pt idx="68">
                  <c:v>962</c:v>
                </c:pt>
                <c:pt idx="69">
                  <c:v>964</c:v>
                </c:pt>
                <c:pt idx="70">
                  <c:v>966.25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4-4628-8944-F6DB07A6703C}"/>
            </c:ext>
          </c:extLst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Лист1!$AK$2:$AK$72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Лист1!$BA$2:$BA$72</c:f>
              <c:numCache>
                <c:formatCode>0</c:formatCode>
                <c:ptCount val="71"/>
                <c:pt idx="0">
                  <c:v>21</c:v>
                </c:pt>
                <c:pt idx="1">
                  <c:v>366.25</c:v>
                </c:pt>
                <c:pt idx="2">
                  <c:v>436.25</c:v>
                </c:pt>
                <c:pt idx="3">
                  <c:v>488.5</c:v>
                </c:pt>
                <c:pt idx="4">
                  <c:v>536</c:v>
                </c:pt>
                <c:pt idx="5">
                  <c:v>590</c:v>
                </c:pt>
                <c:pt idx="6">
                  <c:v>618</c:v>
                </c:pt>
                <c:pt idx="7">
                  <c:v>644</c:v>
                </c:pt>
                <c:pt idx="8">
                  <c:v>677.25</c:v>
                </c:pt>
                <c:pt idx="9">
                  <c:v>689</c:v>
                </c:pt>
                <c:pt idx="10">
                  <c:v>701.5</c:v>
                </c:pt>
                <c:pt idx="11">
                  <c:v>713.75</c:v>
                </c:pt>
                <c:pt idx="12">
                  <c:v>718.75</c:v>
                </c:pt>
                <c:pt idx="13">
                  <c:v>722</c:v>
                </c:pt>
                <c:pt idx="14">
                  <c:v>724.5</c:v>
                </c:pt>
                <c:pt idx="15">
                  <c:v>727</c:v>
                </c:pt>
                <c:pt idx="16">
                  <c:v>729.5</c:v>
                </c:pt>
                <c:pt idx="17">
                  <c:v>732.5</c:v>
                </c:pt>
                <c:pt idx="18">
                  <c:v>735.25</c:v>
                </c:pt>
                <c:pt idx="19">
                  <c:v>738.25</c:v>
                </c:pt>
                <c:pt idx="20">
                  <c:v>740.25</c:v>
                </c:pt>
                <c:pt idx="21">
                  <c:v>742.25</c:v>
                </c:pt>
                <c:pt idx="22">
                  <c:v>745.25</c:v>
                </c:pt>
                <c:pt idx="23">
                  <c:v>748.75</c:v>
                </c:pt>
                <c:pt idx="24">
                  <c:v>751.25</c:v>
                </c:pt>
                <c:pt idx="25">
                  <c:v>758</c:v>
                </c:pt>
                <c:pt idx="26">
                  <c:v>762.25</c:v>
                </c:pt>
                <c:pt idx="27">
                  <c:v>767.75</c:v>
                </c:pt>
                <c:pt idx="28">
                  <c:v>772.75</c:v>
                </c:pt>
                <c:pt idx="29">
                  <c:v>779.75</c:v>
                </c:pt>
                <c:pt idx="30">
                  <c:v>783.5</c:v>
                </c:pt>
                <c:pt idx="31">
                  <c:v>800.25</c:v>
                </c:pt>
                <c:pt idx="32">
                  <c:v>815.25</c:v>
                </c:pt>
                <c:pt idx="33">
                  <c:v>836.5</c:v>
                </c:pt>
                <c:pt idx="34">
                  <c:v>850.5</c:v>
                </c:pt>
                <c:pt idx="35">
                  <c:v>855</c:v>
                </c:pt>
                <c:pt idx="36">
                  <c:v>857.75</c:v>
                </c:pt>
                <c:pt idx="37">
                  <c:v>860</c:v>
                </c:pt>
                <c:pt idx="38">
                  <c:v>862.75</c:v>
                </c:pt>
                <c:pt idx="39">
                  <c:v>867.25</c:v>
                </c:pt>
                <c:pt idx="40">
                  <c:v>878</c:v>
                </c:pt>
                <c:pt idx="41">
                  <c:v>890.5</c:v>
                </c:pt>
                <c:pt idx="42">
                  <c:v>892.25</c:v>
                </c:pt>
                <c:pt idx="43">
                  <c:v>893.5</c:v>
                </c:pt>
                <c:pt idx="44">
                  <c:v>895.5</c:v>
                </c:pt>
                <c:pt idx="45">
                  <c:v>899.5</c:v>
                </c:pt>
                <c:pt idx="46">
                  <c:v>902</c:v>
                </c:pt>
                <c:pt idx="47">
                  <c:v>904</c:v>
                </c:pt>
                <c:pt idx="48">
                  <c:v>907.25</c:v>
                </c:pt>
                <c:pt idx="49">
                  <c:v>909.75</c:v>
                </c:pt>
                <c:pt idx="50">
                  <c:v>912.25</c:v>
                </c:pt>
                <c:pt idx="51">
                  <c:v>913.75</c:v>
                </c:pt>
                <c:pt idx="52">
                  <c:v>914.75</c:v>
                </c:pt>
                <c:pt idx="53">
                  <c:v>916.5</c:v>
                </c:pt>
                <c:pt idx="54">
                  <c:v>918</c:v>
                </c:pt>
                <c:pt idx="55">
                  <c:v>919</c:v>
                </c:pt>
                <c:pt idx="56">
                  <c:v>920</c:v>
                </c:pt>
                <c:pt idx="57">
                  <c:v>921.25</c:v>
                </c:pt>
                <c:pt idx="58">
                  <c:v>922.25</c:v>
                </c:pt>
                <c:pt idx="59">
                  <c:v>923.75</c:v>
                </c:pt>
                <c:pt idx="60">
                  <c:v>925</c:v>
                </c:pt>
                <c:pt idx="61">
                  <c:v>926.25</c:v>
                </c:pt>
                <c:pt idx="62">
                  <c:v>927.75</c:v>
                </c:pt>
                <c:pt idx="63">
                  <c:v>929.75</c:v>
                </c:pt>
                <c:pt idx="64">
                  <c:v>933</c:v>
                </c:pt>
                <c:pt idx="65">
                  <c:v>934.25</c:v>
                </c:pt>
                <c:pt idx="66">
                  <c:v>936</c:v>
                </c:pt>
                <c:pt idx="67">
                  <c:v>937.75</c:v>
                </c:pt>
                <c:pt idx="68">
                  <c:v>939.5</c:v>
                </c:pt>
                <c:pt idx="69">
                  <c:v>941.25</c:v>
                </c:pt>
                <c:pt idx="70">
                  <c:v>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D4-4628-8944-F6DB07A6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63560"/>
        <c:axId val="408267496"/>
      </c:scatterChart>
      <c:valAx>
        <c:axId val="40826356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267496"/>
        <c:crosses val="autoZero"/>
        <c:crossBetween val="midCat"/>
        <c:majorUnit val="5"/>
      </c:valAx>
      <c:valAx>
        <c:axId val="4082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6.1242344706911632E-3"/>
              <c:y val="0.2308735115151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08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0559930008749"/>
          <c:y val="0.76732047698493788"/>
          <c:w val="0.65588801399825025"/>
          <c:h val="0.23267952301506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38099</xdr:rowOff>
    </xdr:from>
    <xdr:to>
      <xdr:col>16</xdr:col>
      <xdr:colOff>590550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371475</xdr:colOff>
      <xdr:row>1</xdr:row>
      <xdr:rowOff>123824</xdr:rowOff>
    </xdr:from>
    <xdr:to>
      <xdr:col>34</xdr:col>
      <xdr:colOff>600075</xdr:colOff>
      <xdr:row>22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189441</xdr:colOff>
      <xdr:row>1</xdr:row>
      <xdr:rowOff>66673</xdr:rowOff>
    </xdr:from>
    <xdr:to>
      <xdr:col>67</xdr:col>
      <xdr:colOff>132291</xdr:colOff>
      <xdr:row>26</xdr:row>
      <xdr:rowOff>57150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51;&#1072;&#1073;&#1086;&#1088;&#1072;&#1090;&#1086;&#1088;&#1080;&#1103;%20&#1057;&#1090;&#1072;&#1085;&#1076;&#1072;&#1088;&#1090;&#1086;&#1074;\&#1042;&#1051;&#1050;\&#1050;&#1086;&#1085;&#1089;&#1090;&#1088;&#1091;&#1082;&#1094;&#1080;&#1080;\&#1043;&#1088;&#1072;&#1092;&#1080;&#1082;&#1080;%20&#1087;&#1086;&#1076;%20&#1088;&#1072;&#1073;.%20&#1079;&#1072;&#1087;&#1080;&#1089;&#1080;\&#1043;&#1088;&#1072;&#1092;&#1080;&#1082;&#1080;%20&#1076;&#1083;&#1103;%20&#1086;&#1073;&#1088;&#1072;&#1079;&#1094;&#1086;&#1074;%20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K2">
            <v>0</v>
          </cell>
          <cell r="AN2">
            <v>17</v>
          </cell>
          <cell r="AO2">
            <v>23</v>
          </cell>
          <cell r="AQ2">
            <v>20</v>
          </cell>
          <cell r="AV2">
            <v>20.75</v>
          </cell>
          <cell r="BA2">
            <v>20.75</v>
          </cell>
        </row>
        <row r="3">
          <cell r="AK3">
            <v>1</v>
          </cell>
          <cell r="AN3">
            <v>279.83161589308202</v>
          </cell>
          <cell r="AO3">
            <v>378.59571562005209</v>
          </cell>
          <cell r="AQ3">
            <v>329.21366575656708</v>
          </cell>
          <cell r="AV3">
            <v>334.25</v>
          </cell>
          <cell r="BA3">
            <v>315.75</v>
          </cell>
        </row>
        <row r="4">
          <cell r="AK4">
            <v>2</v>
          </cell>
          <cell r="AN4">
            <v>360.8291461941788</v>
          </cell>
          <cell r="AO4">
            <v>488.18060955683012</v>
          </cell>
          <cell r="AQ4">
            <v>424.50487787550446</v>
          </cell>
          <cell r="AV4">
            <v>447</v>
          </cell>
          <cell r="BA4">
            <v>384.5</v>
          </cell>
        </row>
        <row r="5">
          <cell r="AK5">
            <v>3</v>
          </cell>
          <cell r="AN5">
            <v>409.94590754307501</v>
          </cell>
          <cell r="AO5">
            <v>554.63269844063086</v>
          </cell>
          <cell r="AQ5">
            <v>482.28930299185299</v>
          </cell>
          <cell r="AV5">
            <v>504.75</v>
          </cell>
          <cell r="BA5">
            <v>434.25</v>
          </cell>
        </row>
        <row r="6">
          <cell r="AK6">
            <v>4</v>
          </cell>
          <cell r="AN6">
            <v>445.30421286919045</v>
          </cell>
          <cell r="AO6">
            <v>602.47040564655174</v>
          </cell>
          <cell r="AQ6">
            <v>523.88730925787115</v>
          </cell>
          <cell r="AV6">
            <v>546.25</v>
          </cell>
          <cell r="BA6">
            <v>460.25</v>
          </cell>
        </row>
        <row r="7">
          <cell r="AK7">
            <v>5</v>
          </cell>
          <cell r="AN7">
            <v>472.94886598306238</v>
          </cell>
          <cell r="AO7">
            <v>639.87199515355496</v>
          </cell>
          <cell r="AQ7">
            <v>556.4104305683087</v>
          </cell>
          <cell r="AV7">
            <v>579.5</v>
          </cell>
          <cell r="BA7">
            <v>500.5</v>
          </cell>
        </row>
        <row r="8">
          <cell r="AK8">
            <v>6</v>
          </cell>
          <cell r="AN8">
            <v>495.65000046836155</v>
          </cell>
          <cell r="AO8">
            <v>670.58529475131263</v>
          </cell>
          <cell r="AQ8">
            <v>583.11764760983715</v>
          </cell>
          <cell r="AV8">
            <v>615</v>
          </cell>
          <cell r="BA8">
            <v>551.75</v>
          </cell>
        </row>
        <row r="9">
          <cell r="AK9">
            <v>7</v>
          </cell>
          <cell r="AN9">
            <v>514.9103014259581</v>
          </cell>
          <cell r="AO9">
            <v>696.64334898806089</v>
          </cell>
          <cell r="AQ9">
            <v>605.77682520700955</v>
          </cell>
          <cell r="AV9">
            <v>635.75</v>
          </cell>
          <cell r="BA9">
            <v>590.5</v>
          </cell>
        </row>
        <row r="10">
          <cell r="AK10">
            <v>8</v>
          </cell>
          <cell r="AN10">
            <v>531.63684183551732</v>
          </cell>
          <cell r="AO10">
            <v>719.27337424805285</v>
          </cell>
          <cell r="AQ10">
            <v>625.45510804178514</v>
          </cell>
          <cell r="AV10">
            <v>646.5</v>
          </cell>
          <cell r="BA10">
            <v>661.75</v>
          </cell>
        </row>
        <row r="11">
          <cell r="AK11">
            <v>9</v>
          </cell>
          <cell r="AN11">
            <v>546.4194287303236</v>
          </cell>
          <cell r="AO11">
            <v>739.27334475279076</v>
          </cell>
          <cell r="AQ11">
            <v>642.84638674155724</v>
          </cell>
          <cell r="AV11">
            <v>661.25</v>
          </cell>
          <cell r="BA11">
            <v>698.25</v>
          </cell>
        </row>
        <row r="12">
          <cell r="AK12">
            <v>10</v>
          </cell>
          <cell r="AN12">
            <v>559.66323178616403</v>
          </cell>
          <cell r="AO12">
            <v>757.19143124010418</v>
          </cell>
          <cell r="AQ12">
            <v>658.42733151313416</v>
          </cell>
          <cell r="AV12">
            <v>669.75</v>
          </cell>
          <cell r="BA12">
            <v>699.75</v>
          </cell>
        </row>
        <row r="13">
          <cell r="AK13">
            <v>11</v>
          </cell>
          <cell r="AN13">
            <v>605.2855970632454</v>
          </cell>
          <cell r="AO13">
            <v>739.79350752174446</v>
          </cell>
          <cell r="AQ13">
            <v>672.53955229249493</v>
          </cell>
          <cell r="AV13">
            <v>678.5</v>
          </cell>
          <cell r="BA13">
            <v>701</v>
          </cell>
        </row>
        <row r="14">
          <cell r="AK14">
            <v>12</v>
          </cell>
          <cell r="AN14">
            <v>616.89262348966906</v>
          </cell>
          <cell r="AO14">
            <v>753.97987315403998</v>
          </cell>
          <cell r="AQ14">
            <v>685.43624832185446</v>
          </cell>
          <cell r="AV14">
            <v>689</v>
          </cell>
          <cell r="BA14">
            <v>702.75</v>
          </cell>
        </row>
        <row r="15">
          <cell r="AK15">
            <v>13</v>
          </cell>
          <cell r="AN15">
            <v>627.57927736121587</v>
          </cell>
          <cell r="AO15">
            <v>767.04133899704163</v>
          </cell>
          <cell r="AQ15">
            <v>697.3103081791287</v>
          </cell>
          <cell r="AV15">
            <v>697.75</v>
          </cell>
          <cell r="BA15">
            <v>703.75</v>
          </cell>
        </row>
        <row r="16">
          <cell r="AK16">
            <v>14</v>
          </cell>
          <cell r="AN16">
            <v>637.48085670160174</v>
          </cell>
          <cell r="AO16">
            <v>779.14326930195773</v>
          </cell>
          <cell r="AQ16">
            <v>708.31206300177973</v>
          </cell>
          <cell r="AV16">
            <v>711.5</v>
          </cell>
          <cell r="BA16">
            <v>707.75</v>
          </cell>
        </row>
        <row r="17">
          <cell r="AK17">
            <v>15</v>
          </cell>
          <cell r="AN17">
            <v>646.70485748325791</v>
          </cell>
          <cell r="AO17">
            <v>790.41704803509299</v>
          </cell>
          <cell r="AQ17">
            <v>718.56095275917539</v>
          </cell>
          <cell r="AV17">
            <v>717.25</v>
          </cell>
          <cell r="BA17">
            <v>710</v>
          </cell>
        </row>
        <row r="18">
          <cell r="AK18">
            <v>16</v>
          </cell>
          <cell r="AN18">
            <v>655.33810504791677</v>
          </cell>
          <cell r="AO18">
            <v>800.96879505856498</v>
          </cell>
          <cell r="AQ18">
            <v>728.15345005324082</v>
          </cell>
          <cell r="AV18">
            <v>721.25</v>
          </cell>
          <cell r="BA18">
            <v>713</v>
          </cell>
        </row>
        <row r="19">
          <cell r="AK19">
            <v>17</v>
          </cell>
          <cell r="AN19">
            <v>663.45173610206427</v>
          </cell>
          <cell r="AO19">
            <v>810.8854552358564</v>
          </cell>
          <cell r="AQ19">
            <v>737.16859566896028</v>
          </cell>
          <cell r="AV19">
            <v>724.75</v>
          </cell>
          <cell r="BA19">
            <v>724.5</v>
          </cell>
        </row>
        <row r="20">
          <cell r="AK20">
            <v>18</v>
          </cell>
          <cell r="AN20">
            <v>671.10476469395974</v>
          </cell>
          <cell r="AO20">
            <v>820.23915684817302</v>
          </cell>
          <cell r="AQ20">
            <v>745.67196077106632</v>
          </cell>
          <cell r="AV20">
            <v>729</v>
          </cell>
          <cell r="BA20">
            <v>735.5</v>
          </cell>
        </row>
        <row r="21">
          <cell r="AK21">
            <v>19</v>
          </cell>
          <cell r="AN21">
            <v>678.34668926886445</v>
          </cell>
          <cell r="AO21">
            <v>829.09039799527886</v>
          </cell>
          <cell r="AQ21">
            <v>753.7185436320716</v>
          </cell>
          <cell r="AV21">
            <v>731.75</v>
          </cell>
          <cell r="BA21">
            <v>773</v>
          </cell>
        </row>
        <row r="22">
          <cell r="AK22">
            <v>20</v>
          </cell>
          <cell r="AN22">
            <v>685.21943450788933</v>
          </cell>
          <cell r="AO22">
            <v>837.49041995408697</v>
          </cell>
          <cell r="AQ22">
            <v>761.3549272309881</v>
          </cell>
          <cell r="AV22">
            <v>735</v>
          </cell>
          <cell r="BA22">
            <v>775.25</v>
          </cell>
        </row>
        <row r="23">
          <cell r="AK23">
            <v>21</v>
          </cell>
          <cell r="AN23">
            <v>691.75882178254562</v>
          </cell>
          <cell r="AO23">
            <v>845.48300440088906</v>
          </cell>
          <cell r="AQ23">
            <v>768.62091309171728</v>
          </cell>
          <cell r="AV23">
            <v>744.75</v>
          </cell>
          <cell r="BA23">
            <v>777.75</v>
          </cell>
        </row>
        <row r="24">
          <cell r="AK24">
            <v>22</v>
          </cell>
          <cell r="AN24">
            <v>697.995699205341</v>
          </cell>
          <cell r="AO24">
            <v>853.1058545843058</v>
          </cell>
          <cell r="AQ24">
            <v>775.55077689482334</v>
          </cell>
          <cell r="AV24">
            <v>746.5</v>
          </cell>
          <cell r="BA24">
            <v>779.5</v>
          </cell>
        </row>
        <row r="25">
          <cell r="AK25">
            <v>23</v>
          </cell>
          <cell r="AN25">
            <v>703.95682166913582</v>
          </cell>
          <cell r="AO25">
            <v>860.39167092894377</v>
          </cell>
          <cell r="AQ25">
            <v>782.17424629903974</v>
          </cell>
          <cell r="AV25">
            <v>748</v>
          </cell>
          <cell r="BA25">
            <v>780.75</v>
          </cell>
        </row>
        <row r="26">
          <cell r="AK26">
            <v>24</v>
          </cell>
          <cell r="AN26">
            <v>709.66554444691383</v>
          </cell>
          <cell r="AO26">
            <v>867.3689987684503</v>
          </cell>
          <cell r="AQ26">
            <v>788.51727160768201</v>
          </cell>
          <cell r="AV26">
            <v>749.25</v>
          </cell>
          <cell r="BA26">
            <v>782.5</v>
          </cell>
        </row>
        <row r="27">
          <cell r="AK27">
            <v>25</v>
          </cell>
          <cell r="AN27">
            <v>715.14237582906185</v>
          </cell>
          <cell r="AO27">
            <v>874.06290379107566</v>
          </cell>
          <cell r="AQ27">
            <v>794.60263981006869</v>
          </cell>
          <cell r="AV27">
            <v>753.25</v>
          </cell>
          <cell r="BA27">
            <v>783.75</v>
          </cell>
        </row>
        <row r="28">
          <cell r="AK28">
            <v>26</v>
          </cell>
          <cell r="AN28">
            <v>720.40542183748232</v>
          </cell>
          <cell r="AO28">
            <v>880.49551557914515</v>
          </cell>
          <cell r="AQ28">
            <v>800.45046870831368</v>
          </cell>
          <cell r="AV28">
            <v>756.75</v>
          </cell>
          <cell r="BA28">
            <v>786.5</v>
          </cell>
        </row>
        <row r="29">
          <cell r="AK29">
            <v>27</v>
          </cell>
          <cell r="AN29">
            <v>725.47074735996841</v>
          </cell>
          <cell r="AO29">
            <v>886.68646899551709</v>
          </cell>
          <cell r="AQ29">
            <v>806.07860817774269</v>
          </cell>
          <cell r="AV29">
            <v>758.5</v>
          </cell>
          <cell r="BA29">
            <v>789.75</v>
          </cell>
        </row>
        <row r="30">
          <cell r="AK30">
            <v>28</v>
          </cell>
          <cell r="AN30">
            <v>730.35267187357817</v>
          </cell>
          <cell r="AO30">
            <v>892.6532656232622</v>
          </cell>
          <cell r="AQ30">
            <v>811.50296874842013</v>
          </cell>
          <cell r="AV30">
            <v>760.5</v>
          </cell>
          <cell r="BA30">
            <v>792.5</v>
          </cell>
        </row>
        <row r="31">
          <cell r="AK31">
            <v>29</v>
          </cell>
          <cell r="AN31">
            <v>735.06401347857889</v>
          </cell>
          <cell r="AO31">
            <v>898.41157202937416</v>
          </cell>
          <cell r="AQ31">
            <v>816.73779275397646</v>
          </cell>
          <cell r="AV31">
            <v>776.75</v>
          </cell>
          <cell r="BA31">
            <v>794</v>
          </cell>
        </row>
        <row r="32">
          <cell r="AK32">
            <v>30</v>
          </cell>
          <cell r="AN32">
            <v>739.61629171949664</v>
          </cell>
          <cell r="AO32">
            <v>903.97546765716265</v>
          </cell>
          <cell r="AQ32">
            <v>821.79587968832959</v>
          </cell>
          <cell r="AV32">
            <v>796.5</v>
          </cell>
          <cell r="BA32">
            <v>795.5</v>
          </cell>
        </row>
        <row r="33">
          <cell r="AK33">
            <v>31</v>
          </cell>
          <cell r="AN33">
            <v>785.35433601062755</v>
          </cell>
          <cell r="AO33">
            <v>868.02321348543046</v>
          </cell>
          <cell r="AQ33">
            <v>826.688774748029</v>
          </cell>
          <cell r="AV33">
            <v>815.25</v>
          </cell>
          <cell r="BA33">
            <v>810.75</v>
          </cell>
        </row>
        <row r="34">
          <cell r="AK34">
            <v>32</v>
          </cell>
          <cell r="AN34">
            <v>789.85558117183177</v>
          </cell>
          <cell r="AO34">
            <v>872.99827392676161</v>
          </cell>
          <cell r="AQ34">
            <v>831.42692754929669</v>
          </cell>
          <cell r="AV34">
            <v>833.75</v>
          </cell>
          <cell r="BA34">
            <v>818.5</v>
          </cell>
        </row>
        <row r="35">
          <cell r="AK35">
            <v>33</v>
          </cell>
          <cell r="AN35">
            <v>794.21883518278878</v>
          </cell>
          <cell r="AO35">
            <v>877.82081783360877</v>
          </cell>
          <cell r="AQ35">
            <v>836.01982650819878</v>
          </cell>
          <cell r="AV35">
            <v>850.5</v>
          </cell>
          <cell r="BA35">
            <v>824</v>
          </cell>
        </row>
        <row r="36">
          <cell r="AK36">
            <v>34</v>
          </cell>
          <cell r="AN36">
            <v>798.45230756760782</v>
          </cell>
          <cell r="AO36">
            <v>882.49991889051387</v>
          </cell>
          <cell r="AQ36">
            <v>840.47611322906084</v>
          </cell>
          <cell r="AV36">
            <v>855</v>
          </cell>
          <cell r="BA36">
            <v>838</v>
          </cell>
        </row>
        <row r="37">
          <cell r="AK37">
            <v>35</v>
          </cell>
          <cell r="AN37">
            <v>802.56349634888988</v>
          </cell>
          <cell r="AO37">
            <v>887.04386438561528</v>
          </cell>
          <cell r="AQ37">
            <v>844.80368036725258</v>
          </cell>
          <cell r="AV37">
            <v>859.75</v>
          </cell>
          <cell r="BA37">
            <v>842.5</v>
          </cell>
        </row>
        <row r="38">
          <cell r="AK38">
            <v>36</v>
          </cell>
          <cell r="AN38">
            <v>806.55926796345841</v>
          </cell>
          <cell r="AO38">
            <v>891.46024353855944</v>
          </cell>
          <cell r="AQ38">
            <v>849.00975575100892</v>
          </cell>
          <cell r="AV38">
            <v>866.75</v>
          </cell>
          <cell r="BA38">
            <v>848.25</v>
          </cell>
        </row>
        <row r="39">
          <cell r="AK39">
            <v>37</v>
          </cell>
          <cell r="AN39">
            <v>810.44592626371639</v>
          </cell>
          <cell r="AO39">
            <v>895.75602376516019</v>
          </cell>
          <cell r="AQ39">
            <v>853.10097501443829</v>
          </cell>
          <cell r="AV39">
            <v>872</v>
          </cell>
          <cell r="BA39">
            <v>849.5</v>
          </cell>
        </row>
        <row r="40">
          <cell r="AK40">
            <v>38</v>
          </cell>
          <cell r="AN40">
            <v>814.22927234590907</v>
          </cell>
          <cell r="AO40">
            <v>899.9376168033732</v>
          </cell>
          <cell r="AQ40">
            <v>857.08344457464113</v>
          </cell>
          <cell r="AV40">
            <v>877.5</v>
          </cell>
          <cell r="BA40">
            <v>851</v>
          </cell>
        </row>
        <row r="41">
          <cell r="AK41">
            <v>39</v>
          </cell>
          <cell r="AN41">
            <v>817.91465663084841</v>
          </cell>
          <cell r="AO41">
            <v>904.01093627620094</v>
          </cell>
          <cell r="AQ41">
            <v>860.96279645352467</v>
          </cell>
          <cell r="AV41">
            <v>882.75</v>
          </cell>
          <cell r="BA41">
            <v>853</v>
          </cell>
        </row>
        <row r="42">
          <cell r="AK42">
            <v>40</v>
          </cell>
          <cell r="AN42">
            <v>821.50702437069674</v>
          </cell>
          <cell r="AO42">
            <v>907.98144798866485</v>
          </cell>
          <cell r="AQ42">
            <v>864.7442361796808</v>
          </cell>
          <cell r="AV42">
            <v>886.75</v>
          </cell>
          <cell r="BA42">
            <v>856</v>
          </cell>
        </row>
        <row r="43">
          <cell r="AK43">
            <v>41</v>
          </cell>
          <cell r="AN43">
            <v>825.01095555310405</v>
          </cell>
          <cell r="AO43">
            <v>911.85421403237831</v>
          </cell>
          <cell r="AQ43">
            <v>868.43258479274118</v>
          </cell>
          <cell r="AV43">
            <v>888.75</v>
          </cell>
          <cell r="BA43">
            <v>860.5</v>
          </cell>
        </row>
        <row r="44">
          <cell r="AK44">
            <v>42</v>
          </cell>
          <cell r="AN44">
            <v>828.43070001058106</v>
          </cell>
          <cell r="AO44">
            <v>915.63393159064242</v>
          </cell>
          <cell r="AQ44">
            <v>872.03231580061174</v>
          </cell>
          <cell r="AV44">
            <v>890.75</v>
          </cell>
          <cell r="BA44">
            <v>871</v>
          </cell>
        </row>
        <row r="45">
          <cell r="AK45">
            <v>43</v>
          </cell>
          <cell r="AN45">
            <v>831.77020841026547</v>
          </cell>
          <cell r="AO45">
            <v>919.32496719029359</v>
          </cell>
          <cell r="AQ45">
            <v>875.54758780027953</v>
          </cell>
          <cell r="AV45">
            <v>892.25</v>
          </cell>
          <cell r="BA45">
            <v>876.25</v>
          </cell>
        </row>
        <row r="46">
          <cell r="AK46">
            <v>44</v>
          </cell>
          <cell r="AN46">
            <v>835.03315969085872</v>
          </cell>
          <cell r="AO46">
            <v>922.93138702673866</v>
          </cell>
          <cell r="AQ46">
            <v>878.98227335879869</v>
          </cell>
          <cell r="AV46">
            <v>893.5</v>
          </cell>
          <cell r="BA46">
            <v>882.5</v>
          </cell>
        </row>
        <row r="47">
          <cell r="AK47">
            <v>45</v>
          </cell>
          <cell r="AN47">
            <v>838.22298542457929</v>
          </cell>
          <cell r="AO47">
            <v>926.45698389032464</v>
          </cell>
          <cell r="AQ47">
            <v>882.33998465745196</v>
          </cell>
          <cell r="AV47">
            <v>895.5</v>
          </cell>
          <cell r="BA47">
            <v>885.5</v>
          </cell>
        </row>
        <row r="48">
          <cell r="AK48">
            <v>46</v>
          </cell>
          <cell r="AN48">
            <v>841.34289150863185</v>
          </cell>
          <cell r="AO48">
            <v>929.90530114111959</v>
          </cell>
          <cell r="AQ48">
            <v>885.62409632487572</v>
          </cell>
          <cell r="AV48">
            <v>896.75</v>
          </cell>
          <cell r="BA48">
            <v>889</v>
          </cell>
        </row>
        <row r="49">
          <cell r="AK49">
            <v>47</v>
          </cell>
          <cell r="AN49">
            <v>844.39587752994862</v>
          </cell>
          <cell r="AO49">
            <v>933.27965411204855</v>
          </cell>
          <cell r="AQ49">
            <v>888.83776582099858</v>
          </cell>
          <cell r="AV49">
            <v>898.75</v>
          </cell>
          <cell r="BA49">
            <v>892.75</v>
          </cell>
        </row>
        <row r="50">
          <cell r="AK50">
            <v>48</v>
          </cell>
          <cell r="AN50">
            <v>847.38475409641103</v>
          </cell>
          <cell r="AO50">
            <v>936.58314926445439</v>
          </cell>
          <cell r="AQ50">
            <v>891.98395168043271</v>
          </cell>
          <cell r="AV50">
            <v>900</v>
          </cell>
          <cell r="BA50">
            <v>901</v>
          </cell>
        </row>
        <row r="51">
          <cell r="AK51">
            <v>49</v>
          </cell>
          <cell r="AN51">
            <v>850.31215838554601</v>
          </cell>
          <cell r="AO51">
            <v>939.81870137349836</v>
          </cell>
          <cell r="AQ51">
            <v>895.06542987952218</v>
          </cell>
          <cell r="AV51">
            <v>901.5</v>
          </cell>
          <cell r="BA51">
            <v>905.75</v>
          </cell>
        </row>
        <row r="52">
          <cell r="AK52">
            <v>50</v>
          </cell>
          <cell r="AN52">
            <v>853.18056812626469</v>
          </cell>
          <cell r="AO52">
            <v>942.98904898166097</v>
          </cell>
          <cell r="AQ52">
            <v>898.08480855396283</v>
          </cell>
          <cell r="AV52">
            <v>903.75</v>
          </cell>
          <cell r="BA52">
            <v>914.5</v>
          </cell>
        </row>
        <row r="53">
          <cell r="AK53">
            <v>51</v>
          </cell>
          <cell r="AN53">
            <v>855.99231419940622</v>
          </cell>
          <cell r="AO53">
            <v>946.09676832565958</v>
          </cell>
          <cell r="AQ53">
            <v>901.0445412625329</v>
          </cell>
          <cell r="AV53">
            <v>904.75</v>
          </cell>
          <cell r="BA53">
            <v>915.5</v>
          </cell>
        </row>
        <row r="54">
          <cell r="AK54">
            <v>52</v>
          </cell>
          <cell r="AN54">
            <v>858.74959201764909</v>
          </cell>
          <cell r="AO54">
            <v>949.14428591424371</v>
          </cell>
          <cell r="AQ54">
            <v>903.9469389659464</v>
          </cell>
          <cell r="AV54">
            <v>907</v>
          </cell>
          <cell r="BA54">
            <v>916.5</v>
          </cell>
        </row>
        <row r="55">
          <cell r="AK55">
            <v>53</v>
          </cell>
          <cell r="AN55">
            <v>861.45447182398959</v>
          </cell>
          <cell r="AO55">
            <v>952.13388991072532</v>
          </cell>
          <cell r="AQ55">
            <v>906.79418086735745</v>
          </cell>
          <cell r="AV55">
            <v>909</v>
          </cell>
          <cell r="BA55">
            <v>917.5</v>
          </cell>
        </row>
        <row r="56">
          <cell r="AK56">
            <v>54</v>
          </cell>
          <cell r="AN56">
            <v>864.10890802981555</v>
          </cell>
          <cell r="AO56">
            <v>955.06774045400664</v>
          </cell>
          <cell r="AQ56">
            <v>909.5883242419111</v>
          </cell>
          <cell r="AV56">
            <v>910.5</v>
          </cell>
          <cell r="BA56">
            <v>918.5</v>
          </cell>
        </row>
        <row r="57">
          <cell r="AK57">
            <v>55</v>
          </cell>
          <cell r="AN57">
            <v>866.71474769808401</v>
          </cell>
          <cell r="AO57">
            <v>957.94787903472456</v>
          </cell>
          <cell r="AQ57">
            <v>912.33131336640429</v>
          </cell>
          <cell r="AV57">
            <v>912</v>
          </cell>
          <cell r="BA57">
            <v>919.5</v>
          </cell>
        </row>
        <row r="58">
          <cell r="AK58">
            <v>56</v>
          </cell>
          <cell r="AN58">
            <v>869.27373826383916</v>
          </cell>
          <cell r="AO58">
            <v>960.77623702845392</v>
          </cell>
          <cell r="AQ58">
            <v>915.02498764614654</v>
          </cell>
          <cell r="AV58">
            <v>914</v>
          </cell>
          <cell r="BA58">
            <v>920.5</v>
          </cell>
        </row>
        <row r="59">
          <cell r="AK59">
            <v>57</v>
          </cell>
          <cell r="AN59">
            <v>871.78753457289338</v>
          </cell>
          <cell r="AO59">
            <v>963.55464347530335</v>
          </cell>
          <cell r="AQ59">
            <v>917.67108902409836</v>
          </cell>
          <cell r="AV59">
            <v>915.75</v>
          </cell>
          <cell r="BA59">
            <v>921.5</v>
          </cell>
        </row>
        <row r="60">
          <cell r="AK60">
            <v>58</v>
          </cell>
          <cell r="AN60">
            <v>874.25770530968236</v>
          </cell>
          <cell r="AO60">
            <v>966.28483218438589</v>
          </cell>
          <cell r="AQ60">
            <v>920.27126874703413</v>
          </cell>
          <cell r="AV60">
            <v>918</v>
          </cell>
          <cell r="BA60">
            <v>922.5</v>
          </cell>
        </row>
        <row r="61">
          <cell r="AK61">
            <v>59</v>
          </cell>
          <cell r="AN61">
            <v>876.68573887681771</v>
          </cell>
          <cell r="AO61">
            <v>968.96844823227218</v>
          </cell>
          <cell r="AQ61">
            <v>922.82709355454494</v>
          </cell>
          <cell r="AV61">
            <v>919.5</v>
          </cell>
          <cell r="BA61">
            <v>928.5</v>
          </cell>
        </row>
        <row r="62">
          <cell r="AK62">
            <v>60</v>
          </cell>
          <cell r="AN62">
            <v>879.07304878152331</v>
          </cell>
          <cell r="AO62">
            <v>971.60705391642068</v>
          </cell>
          <cell r="AQ62">
            <v>925.340051348972</v>
          </cell>
          <cell r="AV62">
            <v>921</v>
          </cell>
          <cell r="BA62">
            <v>935</v>
          </cell>
        </row>
        <row r="63">
          <cell r="AK63">
            <v>61</v>
          </cell>
          <cell r="AN63">
            <v>881.4209785777665</v>
          </cell>
          <cell r="AO63">
            <v>974.20213421753158</v>
          </cell>
          <cell r="AQ63">
            <v>927.81155639764904</v>
          </cell>
          <cell r="AV63">
            <v>923.25</v>
          </cell>
          <cell r="BA63">
            <v>941.25</v>
          </cell>
        </row>
        <row r="64">
          <cell r="AK64">
            <v>62</v>
          </cell>
          <cell r="AN64">
            <v>883.73080640734952</v>
          </cell>
          <cell r="AO64">
            <v>976.75510181864956</v>
          </cell>
          <cell r="AQ64">
            <v>930.24295411299954</v>
          </cell>
          <cell r="AV64">
            <v>924.5</v>
          </cell>
          <cell r="BA64">
            <v>950.5</v>
          </cell>
        </row>
        <row r="65">
          <cell r="AK65">
            <v>63</v>
          </cell>
          <cell r="AN65">
            <v>886.00374917839122</v>
          </cell>
          <cell r="AO65">
            <v>979.26730172348516</v>
          </cell>
          <cell r="AQ65">
            <v>932.63552545093819</v>
          </cell>
          <cell r="AV65">
            <v>926.75</v>
          </cell>
          <cell r="BA65">
            <v>956.25</v>
          </cell>
        </row>
        <row r="66">
          <cell r="AK66">
            <v>64</v>
          </cell>
          <cell r="AN66">
            <v>888.24096641539768</v>
          </cell>
          <cell r="AO66">
            <v>981.74001551175547</v>
          </cell>
          <cell r="AQ66">
            <v>934.99049096357658</v>
          </cell>
          <cell r="AV66">
            <v>928</v>
          </cell>
          <cell r="BA66">
            <v>957.25</v>
          </cell>
        </row>
        <row r="67">
          <cell r="AK67">
            <v>65</v>
          </cell>
          <cell r="AN67">
            <v>890.44356381141915</v>
          </cell>
          <cell r="AO67">
            <v>984.17446526525282</v>
          </cell>
          <cell r="AQ67">
            <v>937.30901453833599</v>
          </cell>
          <cell r="AV67">
            <v>929.25</v>
          </cell>
          <cell r="BA67">
            <v>958.25</v>
          </cell>
        </row>
        <row r="68">
          <cell r="AK68">
            <v>66</v>
          </cell>
          <cell r="AN68">
            <v>892.61259650953207</v>
          </cell>
          <cell r="AO68">
            <v>986.57181719474602</v>
          </cell>
          <cell r="AQ68">
            <v>939.59220685213904</v>
          </cell>
          <cell r="AV68">
            <v>931</v>
          </cell>
          <cell r="BA68">
            <v>959.25</v>
          </cell>
        </row>
        <row r="69">
          <cell r="AK69">
            <v>67</v>
          </cell>
          <cell r="AN69">
            <v>894.74907213802919</v>
          </cell>
          <cell r="AO69">
            <v>988.93318499466397</v>
          </cell>
          <cell r="AQ69">
            <v>941.84112856634658</v>
          </cell>
          <cell r="AV69">
            <v>933</v>
          </cell>
          <cell r="BA69">
            <v>960.25</v>
          </cell>
        </row>
        <row r="70">
          <cell r="AK70">
            <v>68</v>
          </cell>
          <cell r="AN70">
            <v>896.85395362116958</v>
          </cell>
          <cell r="AO70">
            <v>991.25963294971382</v>
          </cell>
          <cell r="AQ70">
            <v>944.0567932854417</v>
          </cell>
          <cell r="AV70">
            <v>934.75</v>
          </cell>
          <cell r="BA70">
            <v>961.25</v>
          </cell>
        </row>
        <row r="71">
          <cell r="AK71">
            <v>69</v>
          </cell>
          <cell r="AN71">
            <v>898.92816178511475</v>
          </cell>
          <cell r="AO71">
            <v>993.55217881512704</v>
          </cell>
          <cell r="AQ71">
            <v>946.24017030012089</v>
          </cell>
          <cell r="AV71">
            <v>936.75</v>
          </cell>
          <cell r="BA71">
            <v>962.25</v>
          </cell>
        </row>
        <row r="72">
          <cell r="AK72">
            <v>70</v>
          </cell>
          <cell r="AN72">
            <v>900.97257777670688</v>
          </cell>
          <cell r="AO72">
            <v>995.81179649004457</v>
          </cell>
          <cell r="AQ72">
            <v>948.39218713337573</v>
          </cell>
          <cell r="AV72">
            <v>938.5</v>
          </cell>
          <cell r="BA72">
            <v>963.25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2"/>
  <sheetViews>
    <sheetView tabSelected="1" topLeftCell="AP1" workbookViewId="0">
      <selection activeCell="BI30" sqref="BI30"/>
    </sheetView>
  </sheetViews>
  <sheetFormatPr defaultRowHeight="15.75" x14ac:dyDescent="0.25"/>
  <cols>
    <col min="1" max="16384" width="9.140625" style="1"/>
  </cols>
  <sheetData>
    <row r="1" spans="1:55" ht="16.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S1" s="6" t="s">
        <v>0</v>
      </c>
      <c r="T1" s="7" t="s">
        <v>1</v>
      </c>
      <c r="U1" s="7" t="s">
        <v>2</v>
      </c>
      <c r="V1" s="7" t="s">
        <v>3</v>
      </c>
      <c r="W1" s="7" t="s">
        <v>4</v>
      </c>
      <c r="X1" s="8" t="s">
        <v>5</v>
      </c>
      <c r="AK1" s="9" t="s">
        <v>0</v>
      </c>
      <c r="AL1" s="10" t="s">
        <v>6</v>
      </c>
      <c r="AM1" s="10" t="s">
        <v>7</v>
      </c>
      <c r="AN1" s="11" t="s">
        <v>8</v>
      </c>
      <c r="AO1" s="11" t="s">
        <v>9</v>
      </c>
      <c r="AP1" s="10" t="s">
        <v>10</v>
      </c>
      <c r="AQ1" s="12" t="s">
        <v>11</v>
      </c>
      <c r="AR1" s="13" t="s">
        <v>1</v>
      </c>
      <c r="AS1" s="14" t="s">
        <v>2</v>
      </c>
      <c r="AT1" s="14" t="s">
        <v>3</v>
      </c>
      <c r="AU1" s="14" t="s">
        <v>12</v>
      </c>
      <c r="AV1" s="15" t="s">
        <v>13</v>
      </c>
      <c r="AW1" s="14" t="s">
        <v>1</v>
      </c>
      <c r="AX1" s="14" t="s">
        <v>2</v>
      </c>
      <c r="AY1" s="14" t="s">
        <v>3</v>
      </c>
      <c r="AZ1" s="14" t="s">
        <v>12</v>
      </c>
      <c r="BA1" s="15" t="s">
        <v>14</v>
      </c>
      <c r="BB1" s="16" t="s">
        <v>8</v>
      </c>
      <c r="BC1" s="16" t="s">
        <v>9</v>
      </c>
    </row>
    <row r="2" spans="1:55" ht="16.5" thickBot="1" x14ac:dyDescent="0.3">
      <c r="A2" s="4">
        <v>0</v>
      </c>
      <c r="B2" s="4">
        <v>20</v>
      </c>
      <c r="C2" s="4">
        <v>21</v>
      </c>
      <c r="D2" s="4">
        <v>21</v>
      </c>
      <c r="E2" s="5">
        <f>(B2+C2+D2)/3</f>
        <v>20.666666666666668</v>
      </c>
      <c r="F2" s="4">
        <v>500</v>
      </c>
      <c r="S2" s="4">
        <v>0</v>
      </c>
      <c r="T2" s="4">
        <v>19</v>
      </c>
      <c r="U2" s="4">
        <v>23</v>
      </c>
      <c r="V2" s="4">
        <v>21</v>
      </c>
      <c r="W2" s="5">
        <f>(T2+U2+V2)/3</f>
        <v>21</v>
      </c>
      <c r="X2" s="4">
        <v>500</v>
      </c>
      <c r="AK2" s="17">
        <v>0</v>
      </c>
      <c r="AL2" s="18">
        <v>20</v>
      </c>
      <c r="AM2" s="19">
        <v>20</v>
      </c>
      <c r="AN2" s="20">
        <f t="shared" ref="AN2:AN12" si="0">AQ2*0.85</f>
        <v>17</v>
      </c>
      <c r="AO2" s="21">
        <f t="shared" ref="AO2:AO12" si="1">AQ2*1.15</f>
        <v>23</v>
      </c>
      <c r="AP2" s="22">
        <f t="shared" ref="AP2:AP65" si="2">AK2*8+1</f>
        <v>1</v>
      </c>
      <c r="AQ2" s="23">
        <v>20</v>
      </c>
      <c r="AR2" s="24">
        <v>21</v>
      </c>
      <c r="AS2" s="2">
        <v>19</v>
      </c>
      <c r="AT2" s="2">
        <v>22</v>
      </c>
      <c r="AU2" s="2">
        <v>21</v>
      </c>
      <c r="AV2" s="25">
        <f>(AR2+AS2+AT2+AU2)/4</f>
        <v>20.75</v>
      </c>
      <c r="AW2" s="24">
        <v>22</v>
      </c>
      <c r="AX2" s="2">
        <v>21</v>
      </c>
      <c r="AY2" s="2">
        <v>20</v>
      </c>
      <c r="AZ2" s="2">
        <v>21</v>
      </c>
      <c r="BA2" s="25">
        <f>(AW2+AX2+AY2+AZ2)/4</f>
        <v>21</v>
      </c>
      <c r="BB2" s="26">
        <f t="shared" ref="BB2:BC33" si="3">AN2</f>
        <v>17</v>
      </c>
      <c r="BC2" s="26">
        <f t="shared" si="3"/>
        <v>23</v>
      </c>
    </row>
    <row r="3" spans="1:55" ht="16.5" thickBot="1" x14ac:dyDescent="0.3">
      <c r="A3" s="2">
        <v>1</v>
      </c>
      <c r="B3" s="2">
        <v>21</v>
      </c>
      <c r="C3" s="2">
        <v>23</v>
      </c>
      <c r="D3" s="2">
        <v>21</v>
      </c>
      <c r="E3" s="3">
        <f t="shared" ref="E3:E66" si="4">(B3+C3+D3)/3</f>
        <v>21.666666666666668</v>
      </c>
      <c r="F3" s="2">
        <v>500</v>
      </c>
      <c r="S3" s="2">
        <v>1</v>
      </c>
      <c r="T3" s="2">
        <v>19</v>
      </c>
      <c r="U3" s="2">
        <v>23</v>
      </c>
      <c r="V3" s="2">
        <v>21</v>
      </c>
      <c r="W3" s="3">
        <f t="shared" ref="W3:W66" si="5">(T3+U3+V3)/3</f>
        <v>21</v>
      </c>
      <c r="X3" s="2">
        <v>500</v>
      </c>
      <c r="AK3" s="17">
        <f t="shared" ref="AK3:AK66" si="6">AK2+1</f>
        <v>1</v>
      </c>
      <c r="AL3" s="18">
        <v>20</v>
      </c>
      <c r="AM3" s="19">
        <f t="shared" ref="AM3:AM65" si="7">AL3+SUM(AQ3)</f>
        <v>349.21366575656708</v>
      </c>
      <c r="AN3" s="27">
        <f t="shared" si="0"/>
        <v>279.83161589308202</v>
      </c>
      <c r="AO3" s="28">
        <f t="shared" si="1"/>
        <v>378.59571562005209</v>
      </c>
      <c r="AP3" s="22">
        <f t="shared" si="2"/>
        <v>9</v>
      </c>
      <c r="AQ3" s="23">
        <f t="shared" ref="AQ3:AQ66" si="8">LOG10(AP3)*345</f>
        <v>329.21366575656708</v>
      </c>
      <c r="AR3" s="24">
        <v>321</v>
      </c>
      <c r="AS3" s="2">
        <v>298</v>
      </c>
      <c r="AT3" s="2">
        <v>365</v>
      </c>
      <c r="AU3" s="2">
        <v>393</v>
      </c>
      <c r="AV3" s="25">
        <f t="shared" ref="AV3:AV66" si="9">(AR3+AS3+AT3+AU3)/4</f>
        <v>344.25</v>
      </c>
      <c r="AW3" s="24">
        <v>365</v>
      </c>
      <c r="AX3" s="2">
        <v>398</v>
      </c>
      <c r="AY3" s="2">
        <v>345</v>
      </c>
      <c r="AZ3" s="2">
        <v>357</v>
      </c>
      <c r="BA3" s="25">
        <f t="shared" ref="BA3:BA66" si="10">(AW3+AX3+AY3+AZ3)/4</f>
        <v>366.25</v>
      </c>
      <c r="BB3" s="26">
        <f t="shared" si="3"/>
        <v>279.83161589308202</v>
      </c>
      <c r="BC3" s="26">
        <f t="shared" si="3"/>
        <v>378.59571562005209</v>
      </c>
    </row>
    <row r="4" spans="1:55" ht="16.5" thickBot="1" x14ac:dyDescent="0.3">
      <c r="A4" s="2">
        <v>2</v>
      </c>
      <c r="B4" s="2">
        <v>21</v>
      </c>
      <c r="C4" s="2">
        <v>27</v>
      </c>
      <c r="D4" s="2">
        <v>21</v>
      </c>
      <c r="E4" s="3">
        <f t="shared" si="4"/>
        <v>23</v>
      </c>
      <c r="F4" s="2">
        <v>500</v>
      </c>
      <c r="S4" s="2">
        <v>2</v>
      </c>
      <c r="T4" s="2">
        <v>21</v>
      </c>
      <c r="U4" s="2">
        <v>24</v>
      </c>
      <c r="V4" s="2">
        <v>24</v>
      </c>
      <c r="W4" s="3">
        <f t="shared" si="5"/>
        <v>23</v>
      </c>
      <c r="X4" s="2">
        <v>500</v>
      </c>
      <c r="AK4" s="17">
        <f t="shared" si="6"/>
        <v>2</v>
      </c>
      <c r="AL4" s="18">
        <v>20</v>
      </c>
      <c r="AM4" s="19">
        <f t="shared" si="7"/>
        <v>444.50487787550446</v>
      </c>
      <c r="AN4" s="29">
        <f t="shared" si="0"/>
        <v>360.8291461941788</v>
      </c>
      <c r="AO4" s="30">
        <f t="shared" si="1"/>
        <v>488.18060955683012</v>
      </c>
      <c r="AP4" s="31">
        <f t="shared" si="2"/>
        <v>17</v>
      </c>
      <c r="AQ4" s="32">
        <f t="shared" si="8"/>
        <v>424.50487787550446</v>
      </c>
      <c r="AR4" s="24">
        <v>397</v>
      </c>
      <c r="AS4" s="2">
        <v>409</v>
      </c>
      <c r="AT4" s="2">
        <v>392</v>
      </c>
      <c r="AU4" s="2">
        <v>376</v>
      </c>
      <c r="AV4" s="25">
        <f t="shared" si="9"/>
        <v>393.5</v>
      </c>
      <c r="AW4" s="24">
        <v>432</v>
      </c>
      <c r="AX4" s="2">
        <v>467</v>
      </c>
      <c r="AY4" s="2">
        <v>427</v>
      </c>
      <c r="AZ4" s="2">
        <v>419</v>
      </c>
      <c r="BA4" s="25">
        <f t="shared" si="10"/>
        <v>436.25</v>
      </c>
      <c r="BB4" s="26">
        <f t="shared" si="3"/>
        <v>360.8291461941788</v>
      </c>
      <c r="BC4" s="26">
        <f t="shared" si="3"/>
        <v>488.18060955683012</v>
      </c>
    </row>
    <row r="5" spans="1:55" ht="16.5" thickBot="1" x14ac:dyDescent="0.3">
      <c r="A5" s="2">
        <v>3</v>
      </c>
      <c r="B5" s="2">
        <v>26</v>
      </c>
      <c r="C5" s="2">
        <v>29</v>
      </c>
      <c r="D5" s="2">
        <v>21</v>
      </c>
      <c r="E5" s="3">
        <f t="shared" si="4"/>
        <v>25.333333333333332</v>
      </c>
      <c r="F5" s="2">
        <v>500</v>
      </c>
      <c r="S5" s="2">
        <v>3</v>
      </c>
      <c r="T5" s="2">
        <v>26</v>
      </c>
      <c r="U5" s="2">
        <v>29</v>
      </c>
      <c r="V5" s="2">
        <v>27</v>
      </c>
      <c r="W5" s="3">
        <f t="shared" si="5"/>
        <v>27.333333333333332</v>
      </c>
      <c r="X5" s="2">
        <v>500</v>
      </c>
      <c r="AK5" s="17">
        <f t="shared" si="6"/>
        <v>3</v>
      </c>
      <c r="AL5" s="18">
        <v>20</v>
      </c>
      <c r="AM5" s="19">
        <f t="shared" si="7"/>
        <v>502.28930299185299</v>
      </c>
      <c r="AN5" s="29">
        <f t="shared" si="0"/>
        <v>409.94590754307501</v>
      </c>
      <c r="AO5" s="30">
        <f t="shared" si="1"/>
        <v>554.63269844063086</v>
      </c>
      <c r="AP5" s="31">
        <f t="shared" si="2"/>
        <v>25</v>
      </c>
      <c r="AQ5" s="32">
        <f t="shared" si="8"/>
        <v>482.28930299185299</v>
      </c>
      <c r="AR5" s="24">
        <v>434</v>
      </c>
      <c r="AS5" s="2">
        <v>476</v>
      </c>
      <c r="AT5" s="2">
        <v>423</v>
      </c>
      <c r="AU5" s="2">
        <v>451</v>
      </c>
      <c r="AV5" s="25">
        <f t="shared" si="9"/>
        <v>446</v>
      </c>
      <c r="AW5" s="24">
        <v>497</v>
      </c>
      <c r="AX5" s="2">
        <v>476</v>
      </c>
      <c r="AY5" s="2">
        <v>482</v>
      </c>
      <c r="AZ5" s="2">
        <v>499</v>
      </c>
      <c r="BA5" s="25">
        <f t="shared" si="10"/>
        <v>488.5</v>
      </c>
      <c r="BB5" s="26">
        <f t="shared" si="3"/>
        <v>409.94590754307501</v>
      </c>
      <c r="BC5" s="26">
        <f t="shared" si="3"/>
        <v>554.63269844063086</v>
      </c>
    </row>
    <row r="6" spans="1:55" ht="16.5" thickBot="1" x14ac:dyDescent="0.3">
      <c r="A6" s="2">
        <v>4</v>
      </c>
      <c r="B6" s="2">
        <v>33</v>
      </c>
      <c r="C6" s="2">
        <v>35</v>
      </c>
      <c r="D6" s="2">
        <v>22</v>
      </c>
      <c r="E6" s="3">
        <f t="shared" si="4"/>
        <v>30</v>
      </c>
      <c r="F6" s="2">
        <v>500</v>
      </c>
      <c r="S6" s="2">
        <v>4</v>
      </c>
      <c r="T6" s="2">
        <v>29</v>
      </c>
      <c r="U6" s="2">
        <v>35</v>
      </c>
      <c r="V6" s="2">
        <v>32</v>
      </c>
      <c r="W6" s="3">
        <f t="shared" si="5"/>
        <v>32</v>
      </c>
      <c r="X6" s="2">
        <v>500</v>
      </c>
      <c r="AK6" s="17">
        <f t="shared" si="6"/>
        <v>4</v>
      </c>
      <c r="AL6" s="18">
        <v>20</v>
      </c>
      <c r="AM6" s="19">
        <f t="shared" si="7"/>
        <v>543.88730925787115</v>
      </c>
      <c r="AN6" s="29">
        <f t="shared" si="0"/>
        <v>445.30421286919045</v>
      </c>
      <c r="AO6" s="30">
        <f t="shared" si="1"/>
        <v>602.47040564655174</v>
      </c>
      <c r="AP6" s="31">
        <f t="shared" si="2"/>
        <v>33</v>
      </c>
      <c r="AQ6" s="32">
        <f t="shared" si="8"/>
        <v>523.88730925787115</v>
      </c>
      <c r="AR6" s="24">
        <v>511</v>
      </c>
      <c r="AS6" s="2">
        <v>526</v>
      </c>
      <c r="AT6" s="2">
        <v>487</v>
      </c>
      <c r="AU6" s="2">
        <v>493</v>
      </c>
      <c r="AV6" s="25">
        <f t="shared" si="9"/>
        <v>504.25</v>
      </c>
      <c r="AW6" s="24">
        <v>517</v>
      </c>
      <c r="AX6" s="2">
        <v>543</v>
      </c>
      <c r="AY6" s="2">
        <v>552</v>
      </c>
      <c r="AZ6" s="2">
        <v>532</v>
      </c>
      <c r="BA6" s="25">
        <f t="shared" si="10"/>
        <v>536</v>
      </c>
      <c r="BB6" s="26">
        <f t="shared" si="3"/>
        <v>445.30421286919045</v>
      </c>
      <c r="BC6" s="26">
        <f t="shared" si="3"/>
        <v>602.47040564655174</v>
      </c>
    </row>
    <row r="7" spans="1:55" ht="16.5" thickBot="1" x14ac:dyDescent="0.3">
      <c r="A7" s="2">
        <v>5</v>
      </c>
      <c r="B7" s="2">
        <v>43</v>
      </c>
      <c r="C7" s="2">
        <v>44</v>
      </c>
      <c r="D7" s="2">
        <v>24</v>
      </c>
      <c r="E7" s="3">
        <f t="shared" si="4"/>
        <v>37</v>
      </c>
      <c r="F7" s="2">
        <v>500</v>
      </c>
      <c r="S7" s="2">
        <v>5</v>
      </c>
      <c r="T7" s="2">
        <v>32</v>
      </c>
      <c r="U7" s="2">
        <v>39</v>
      </c>
      <c r="V7" s="2">
        <v>37</v>
      </c>
      <c r="W7" s="3">
        <f t="shared" si="5"/>
        <v>36</v>
      </c>
      <c r="X7" s="2">
        <v>500</v>
      </c>
      <c r="AK7" s="17">
        <f t="shared" si="6"/>
        <v>5</v>
      </c>
      <c r="AL7" s="18">
        <v>20</v>
      </c>
      <c r="AM7" s="19">
        <f t="shared" si="7"/>
        <v>576.4104305683087</v>
      </c>
      <c r="AN7" s="29">
        <f t="shared" si="0"/>
        <v>472.94886598306238</v>
      </c>
      <c r="AO7" s="30">
        <f t="shared" si="1"/>
        <v>639.87199515355496</v>
      </c>
      <c r="AP7" s="31">
        <f t="shared" si="2"/>
        <v>41</v>
      </c>
      <c r="AQ7" s="32">
        <f t="shared" si="8"/>
        <v>556.4104305683087</v>
      </c>
      <c r="AR7" s="24">
        <v>576</v>
      </c>
      <c r="AS7" s="2">
        <v>602</v>
      </c>
      <c r="AT7" s="2">
        <v>553</v>
      </c>
      <c r="AU7" s="2">
        <v>547</v>
      </c>
      <c r="AV7" s="25">
        <f t="shared" si="9"/>
        <v>569.5</v>
      </c>
      <c r="AW7" s="24">
        <v>576</v>
      </c>
      <c r="AX7" s="2">
        <v>598</v>
      </c>
      <c r="AY7" s="2">
        <v>608</v>
      </c>
      <c r="AZ7" s="2">
        <v>578</v>
      </c>
      <c r="BA7" s="25">
        <f t="shared" si="10"/>
        <v>590</v>
      </c>
      <c r="BB7" s="26">
        <f t="shared" si="3"/>
        <v>472.94886598306238</v>
      </c>
      <c r="BC7" s="26">
        <f t="shared" si="3"/>
        <v>639.87199515355496</v>
      </c>
    </row>
    <row r="8" spans="1:55" ht="16.5" thickBot="1" x14ac:dyDescent="0.3">
      <c r="A8" s="2">
        <v>6</v>
      </c>
      <c r="B8" s="2">
        <v>56</v>
      </c>
      <c r="C8" s="2">
        <v>59</v>
      </c>
      <c r="D8" s="2">
        <v>32</v>
      </c>
      <c r="E8" s="3">
        <f t="shared" si="4"/>
        <v>49</v>
      </c>
      <c r="F8" s="2">
        <v>500</v>
      </c>
      <c r="S8" s="2">
        <v>6</v>
      </c>
      <c r="T8" s="2">
        <v>39</v>
      </c>
      <c r="U8" s="2">
        <v>43</v>
      </c>
      <c r="V8" s="2">
        <v>41</v>
      </c>
      <c r="W8" s="3">
        <f t="shared" si="5"/>
        <v>41</v>
      </c>
      <c r="X8" s="2">
        <v>500</v>
      </c>
      <c r="AK8" s="17">
        <f t="shared" si="6"/>
        <v>6</v>
      </c>
      <c r="AL8" s="18">
        <v>20</v>
      </c>
      <c r="AM8" s="19">
        <f t="shared" si="7"/>
        <v>603.11764760983715</v>
      </c>
      <c r="AN8" s="29">
        <f t="shared" si="0"/>
        <v>495.65000046836155</v>
      </c>
      <c r="AO8" s="30">
        <f t="shared" si="1"/>
        <v>670.58529475131263</v>
      </c>
      <c r="AP8" s="31">
        <f t="shared" si="2"/>
        <v>49</v>
      </c>
      <c r="AQ8" s="32">
        <f t="shared" si="8"/>
        <v>583.11764760983715</v>
      </c>
      <c r="AR8" s="24">
        <v>578</v>
      </c>
      <c r="AS8" s="2">
        <v>604</v>
      </c>
      <c r="AT8" s="2">
        <v>555</v>
      </c>
      <c r="AU8" s="2">
        <v>549</v>
      </c>
      <c r="AV8" s="25">
        <f t="shared" si="9"/>
        <v>571.5</v>
      </c>
      <c r="AW8" s="24">
        <v>597</v>
      </c>
      <c r="AX8" s="2">
        <v>621</v>
      </c>
      <c r="AY8" s="2">
        <v>643</v>
      </c>
      <c r="AZ8" s="2">
        <v>611</v>
      </c>
      <c r="BA8" s="25">
        <f t="shared" si="10"/>
        <v>618</v>
      </c>
      <c r="BB8" s="26">
        <f t="shared" si="3"/>
        <v>495.65000046836155</v>
      </c>
      <c r="BC8" s="26">
        <f t="shared" si="3"/>
        <v>670.58529475131263</v>
      </c>
    </row>
    <row r="9" spans="1:55" ht="16.5" thickBot="1" x14ac:dyDescent="0.3">
      <c r="A9" s="2">
        <v>7</v>
      </c>
      <c r="B9" s="2">
        <v>59</v>
      </c>
      <c r="C9" s="2">
        <v>67</v>
      </c>
      <c r="D9" s="2">
        <v>37</v>
      </c>
      <c r="E9" s="3">
        <f t="shared" si="4"/>
        <v>54.333333333333336</v>
      </c>
      <c r="F9" s="2">
        <v>500</v>
      </c>
      <c r="S9" s="2">
        <v>7</v>
      </c>
      <c r="T9" s="2">
        <v>43</v>
      </c>
      <c r="U9" s="2">
        <v>49</v>
      </c>
      <c r="V9" s="2">
        <v>46</v>
      </c>
      <c r="W9" s="3">
        <f t="shared" si="5"/>
        <v>46</v>
      </c>
      <c r="X9" s="2">
        <v>500</v>
      </c>
      <c r="AK9" s="17">
        <f t="shared" si="6"/>
        <v>7</v>
      </c>
      <c r="AL9" s="18">
        <v>20</v>
      </c>
      <c r="AM9" s="19">
        <f t="shared" si="7"/>
        <v>625.77682520700955</v>
      </c>
      <c r="AN9" s="29">
        <f t="shared" si="0"/>
        <v>514.9103014259581</v>
      </c>
      <c r="AO9" s="30">
        <f t="shared" si="1"/>
        <v>696.64334898806089</v>
      </c>
      <c r="AP9" s="31">
        <f t="shared" si="2"/>
        <v>57</v>
      </c>
      <c r="AQ9" s="32">
        <f t="shared" si="8"/>
        <v>605.77682520700955</v>
      </c>
      <c r="AR9" s="24">
        <v>580</v>
      </c>
      <c r="AS9" s="2">
        <v>605</v>
      </c>
      <c r="AT9" s="2">
        <v>557</v>
      </c>
      <c r="AU9" s="2">
        <v>552</v>
      </c>
      <c r="AV9" s="25">
        <f t="shared" si="9"/>
        <v>573.5</v>
      </c>
      <c r="AW9" s="24">
        <v>626</v>
      </c>
      <c r="AX9" s="2">
        <v>652</v>
      </c>
      <c r="AY9" s="2">
        <v>671</v>
      </c>
      <c r="AZ9" s="2">
        <v>627</v>
      </c>
      <c r="BA9" s="25">
        <f t="shared" si="10"/>
        <v>644</v>
      </c>
      <c r="BB9" s="26">
        <f t="shared" si="3"/>
        <v>514.9103014259581</v>
      </c>
      <c r="BC9" s="26">
        <f t="shared" si="3"/>
        <v>696.64334898806089</v>
      </c>
    </row>
    <row r="10" spans="1:55" ht="16.5" thickBot="1" x14ac:dyDescent="0.3">
      <c r="A10" s="2">
        <v>8</v>
      </c>
      <c r="B10" s="2">
        <v>65</v>
      </c>
      <c r="C10" s="2">
        <v>77</v>
      </c>
      <c r="D10" s="2">
        <v>42</v>
      </c>
      <c r="E10" s="3">
        <f t="shared" si="4"/>
        <v>61.333333333333336</v>
      </c>
      <c r="F10" s="2">
        <v>500</v>
      </c>
      <c r="S10" s="2">
        <v>8</v>
      </c>
      <c r="T10" s="2">
        <v>49</v>
      </c>
      <c r="U10" s="2">
        <v>55</v>
      </c>
      <c r="V10" s="2">
        <v>52</v>
      </c>
      <c r="W10" s="3">
        <f t="shared" si="5"/>
        <v>52</v>
      </c>
      <c r="X10" s="2">
        <v>500</v>
      </c>
      <c r="AK10" s="17">
        <f t="shared" si="6"/>
        <v>8</v>
      </c>
      <c r="AL10" s="18">
        <v>20</v>
      </c>
      <c r="AM10" s="19">
        <f t="shared" si="7"/>
        <v>645.45510804178514</v>
      </c>
      <c r="AN10" s="29">
        <f t="shared" si="0"/>
        <v>531.63684183551732</v>
      </c>
      <c r="AO10" s="30">
        <f t="shared" si="1"/>
        <v>719.27337424805285</v>
      </c>
      <c r="AP10" s="31">
        <f t="shared" si="2"/>
        <v>65</v>
      </c>
      <c r="AQ10" s="32">
        <f t="shared" si="8"/>
        <v>625.45510804178514</v>
      </c>
      <c r="AR10" s="24">
        <v>582</v>
      </c>
      <c r="AS10" s="2">
        <v>607</v>
      </c>
      <c r="AT10" s="2">
        <v>558</v>
      </c>
      <c r="AU10" s="2">
        <v>554</v>
      </c>
      <c r="AV10" s="25">
        <f t="shared" si="9"/>
        <v>575.25</v>
      </c>
      <c r="AW10" s="24">
        <v>659</v>
      </c>
      <c r="AX10" s="2">
        <v>673</v>
      </c>
      <c r="AY10" s="2">
        <v>701</v>
      </c>
      <c r="AZ10" s="2">
        <v>676</v>
      </c>
      <c r="BA10" s="25">
        <f t="shared" si="10"/>
        <v>677.25</v>
      </c>
      <c r="BB10" s="26">
        <f t="shared" si="3"/>
        <v>531.63684183551732</v>
      </c>
      <c r="BC10" s="26">
        <f t="shared" si="3"/>
        <v>719.27337424805285</v>
      </c>
    </row>
    <row r="11" spans="1:55" ht="16.5" thickBot="1" x14ac:dyDescent="0.3">
      <c r="A11" s="2">
        <v>9</v>
      </c>
      <c r="B11" s="2">
        <v>76</v>
      </c>
      <c r="C11" s="2">
        <v>87</v>
      </c>
      <c r="D11" s="2">
        <v>49</v>
      </c>
      <c r="E11" s="3">
        <f t="shared" si="4"/>
        <v>70.666666666666671</v>
      </c>
      <c r="F11" s="2">
        <v>500</v>
      </c>
      <c r="S11" s="2">
        <v>9</v>
      </c>
      <c r="T11" s="2">
        <v>54</v>
      </c>
      <c r="U11" s="2">
        <v>59</v>
      </c>
      <c r="V11" s="2">
        <v>57</v>
      </c>
      <c r="W11" s="3">
        <f t="shared" si="5"/>
        <v>56.666666666666664</v>
      </c>
      <c r="X11" s="2">
        <v>500</v>
      </c>
      <c r="AK11" s="17">
        <f t="shared" si="6"/>
        <v>9</v>
      </c>
      <c r="AL11" s="18">
        <v>20</v>
      </c>
      <c r="AM11" s="19">
        <f t="shared" si="7"/>
        <v>662.84638674155724</v>
      </c>
      <c r="AN11" s="29">
        <f t="shared" si="0"/>
        <v>546.4194287303236</v>
      </c>
      <c r="AO11" s="30">
        <f t="shared" si="1"/>
        <v>739.27334475279076</v>
      </c>
      <c r="AP11" s="31">
        <f t="shared" si="2"/>
        <v>73</v>
      </c>
      <c r="AQ11" s="32">
        <f t="shared" si="8"/>
        <v>642.84638674155724</v>
      </c>
      <c r="AR11" s="24">
        <v>583</v>
      </c>
      <c r="AS11" s="2">
        <v>609</v>
      </c>
      <c r="AT11" s="2">
        <v>560</v>
      </c>
      <c r="AU11" s="2">
        <v>556</v>
      </c>
      <c r="AV11" s="25">
        <f t="shared" si="9"/>
        <v>577</v>
      </c>
      <c r="AW11" s="24">
        <v>673</v>
      </c>
      <c r="AX11" s="2">
        <v>691</v>
      </c>
      <c r="AY11" s="2">
        <v>705</v>
      </c>
      <c r="AZ11" s="2">
        <v>687</v>
      </c>
      <c r="BA11" s="25">
        <f t="shared" si="10"/>
        <v>689</v>
      </c>
      <c r="BB11" s="26">
        <f t="shared" si="3"/>
        <v>546.4194287303236</v>
      </c>
      <c r="BC11" s="26">
        <f t="shared" si="3"/>
        <v>739.27334475279076</v>
      </c>
    </row>
    <row r="12" spans="1:55" ht="16.5" thickBot="1" x14ac:dyDescent="0.3">
      <c r="A12" s="2">
        <v>10</v>
      </c>
      <c r="B12" s="2">
        <v>87</v>
      </c>
      <c r="C12" s="2">
        <v>99</v>
      </c>
      <c r="D12" s="2">
        <v>54</v>
      </c>
      <c r="E12" s="3">
        <f t="shared" si="4"/>
        <v>80</v>
      </c>
      <c r="F12" s="2">
        <v>500</v>
      </c>
      <c r="S12" s="2">
        <v>10</v>
      </c>
      <c r="T12" s="2">
        <v>65</v>
      </c>
      <c r="U12" s="2">
        <v>69</v>
      </c>
      <c r="V12" s="2">
        <v>66</v>
      </c>
      <c r="W12" s="3">
        <f t="shared" si="5"/>
        <v>66.666666666666671</v>
      </c>
      <c r="X12" s="2">
        <v>500</v>
      </c>
      <c r="AK12" s="33">
        <f t="shared" si="6"/>
        <v>10</v>
      </c>
      <c r="AL12" s="18">
        <v>20</v>
      </c>
      <c r="AM12" s="34">
        <f t="shared" si="7"/>
        <v>678.42733151313416</v>
      </c>
      <c r="AN12" s="29">
        <f t="shared" si="0"/>
        <v>559.66323178616403</v>
      </c>
      <c r="AO12" s="30">
        <f t="shared" si="1"/>
        <v>757.19143124010418</v>
      </c>
      <c r="AP12" s="31">
        <f t="shared" si="2"/>
        <v>81</v>
      </c>
      <c r="AQ12" s="32">
        <f t="shared" si="8"/>
        <v>658.42733151313416</v>
      </c>
      <c r="AR12" s="24">
        <v>617</v>
      </c>
      <c r="AS12" s="2">
        <v>634</v>
      </c>
      <c r="AT12" s="2">
        <v>598</v>
      </c>
      <c r="AU12" s="2">
        <v>587</v>
      </c>
      <c r="AV12" s="25">
        <f t="shared" si="9"/>
        <v>609</v>
      </c>
      <c r="AW12" s="24">
        <v>689</v>
      </c>
      <c r="AX12" s="2">
        <v>701</v>
      </c>
      <c r="AY12" s="2">
        <v>714</v>
      </c>
      <c r="AZ12" s="2">
        <v>702</v>
      </c>
      <c r="BA12" s="25">
        <f t="shared" si="10"/>
        <v>701.5</v>
      </c>
      <c r="BB12" s="26">
        <f t="shared" si="3"/>
        <v>559.66323178616403</v>
      </c>
      <c r="BC12" s="26">
        <f t="shared" si="3"/>
        <v>757.19143124010418</v>
      </c>
    </row>
    <row r="13" spans="1:55" ht="16.5" thickBot="1" x14ac:dyDescent="0.3">
      <c r="A13" s="2">
        <v>11</v>
      </c>
      <c r="B13" s="2">
        <v>99</v>
      </c>
      <c r="C13" s="2">
        <v>109</v>
      </c>
      <c r="D13" s="2">
        <v>58</v>
      </c>
      <c r="E13" s="3">
        <f t="shared" si="4"/>
        <v>88.666666666666671</v>
      </c>
      <c r="F13" s="2">
        <v>500</v>
      </c>
      <c r="S13" s="2">
        <v>11</v>
      </c>
      <c r="T13" s="2">
        <v>79</v>
      </c>
      <c r="U13" s="2">
        <v>85</v>
      </c>
      <c r="V13" s="2">
        <v>82</v>
      </c>
      <c r="W13" s="3">
        <f t="shared" si="5"/>
        <v>82</v>
      </c>
      <c r="X13" s="2">
        <v>500</v>
      </c>
      <c r="AK13" s="17">
        <f t="shared" si="6"/>
        <v>11</v>
      </c>
      <c r="AL13" s="18">
        <v>20</v>
      </c>
      <c r="AM13" s="19">
        <f t="shared" si="7"/>
        <v>692.53955229249493</v>
      </c>
      <c r="AN13" s="29">
        <f t="shared" ref="AN13:AN32" si="11">AQ13*0.9</f>
        <v>605.2855970632454</v>
      </c>
      <c r="AO13" s="30">
        <f t="shared" ref="AO13:AO32" si="12">AQ13*1.1</f>
        <v>739.79350752174446</v>
      </c>
      <c r="AP13" s="31">
        <f t="shared" si="2"/>
        <v>89</v>
      </c>
      <c r="AQ13" s="32">
        <f t="shared" si="8"/>
        <v>672.53955229249493</v>
      </c>
      <c r="AR13" s="24">
        <v>632</v>
      </c>
      <c r="AS13" s="2">
        <v>668</v>
      </c>
      <c r="AT13" s="2">
        <v>617</v>
      </c>
      <c r="AU13" s="2">
        <v>604</v>
      </c>
      <c r="AV13" s="25">
        <f t="shared" si="9"/>
        <v>630.25</v>
      </c>
      <c r="AW13" s="24">
        <v>701</v>
      </c>
      <c r="AX13" s="2">
        <v>715</v>
      </c>
      <c r="AY13" s="2">
        <v>728</v>
      </c>
      <c r="AZ13" s="2">
        <v>711</v>
      </c>
      <c r="BA13" s="25">
        <f t="shared" si="10"/>
        <v>713.75</v>
      </c>
      <c r="BB13" s="26">
        <f t="shared" si="3"/>
        <v>605.2855970632454</v>
      </c>
      <c r="BC13" s="26">
        <f t="shared" si="3"/>
        <v>739.79350752174446</v>
      </c>
    </row>
    <row r="14" spans="1:55" ht="16.5" thickBot="1" x14ac:dyDescent="0.3">
      <c r="A14" s="2">
        <v>12</v>
      </c>
      <c r="B14" s="2">
        <v>123</v>
      </c>
      <c r="C14" s="2">
        <v>128</v>
      </c>
      <c r="D14" s="2">
        <v>66</v>
      </c>
      <c r="E14" s="3">
        <f t="shared" si="4"/>
        <v>105.66666666666667</v>
      </c>
      <c r="F14" s="2">
        <v>500</v>
      </c>
      <c r="S14" s="2">
        <v>12</v>
      </c>
      <c r="T14" s="2">
        <v>85</v>
      </c>
      <c r="U14" s="2">
        <v>98</v>
      </c>
      <c r="V14" s="2">
        <v>94</v>
      </c>
      <c r="W14" s="3">
        <f t="shared" si="5"/>
        <v>92.333333333333329</v>
      </c>
      <c r="X14" s="2">
        <v>500</v>
      </c>
      <c r="AK14" s="17">
        <f t="shared" si="6"/>
        <v>12</v>
      </c>
      <c r="AL14" s="18">
        <v>20</v>
      </c>
      <c r="AM14" s="19">
        <f t="shared" si="7"/>
        <v>705.43624832185446</v>
      </c>
      <c r="AN14" s="29">
        <f t="shared" si="11"/>
        <v>616.89262348966906</v>
      </c>
      <c r="AO14" s="30">
        <f t="shared" si="12"/>
        <v>753.97987315403998</v>
      </c>
      <c r="AP14" s="31">
        <f t="shared" si="2"/>
        <v>97</v>
      </c>
      <c r="AQ14" s="32">
        <f t="shared" si="8"/>
        <v>685.43624832185446</v>
      </c>
      <c r="AR14" s="24">
        <v>635</v>
      </c>
      <c r="AS14" s="2">
        <v>671</v>
      </c>
      <c r="AT14" s="2">
        <v>623</v>
      </c>
      <c r="AU14" s="2">
        <v>607</v>
      </c>
      <c r="AV14" s="25">
        <f t="shared" si="9"/>
        <v>634</v>
      </c>
      <c r="AW14" s="24">
        <v>709</v>
      </c>
      <c r="AX14" s="2">
        <v>719</v>
      </c>
      <c r="AY14" s="2">
        <v>732</v>
      </c>
      <c r="AZ14" s="2">
        <v>715</v>
      </c>
      <c r="BA14" s="25">
        <f t="shared" si="10"/>
        <v>718.75</v>
      </c>
      <c r="BB14" s="26">
        <f t="shared" si="3"/>
        <v>616.89262348966906</v>
      </c>
      <c r="BC14" s="26">
        <f t="shared" si="3"/>
        <v>753.97987315403998</v>
      </c>
    </row>
    <row r="15" spans="1:55" ht="16.5" thickBot="1" x14ac:dyDescent="0.3">
      <c r="A15" s="2">
        <v>13</v>
      </c>
      <c r="B15" s="2">
        <v>134</v>
      </c>
      <c r="C15" s="2">
        <v>139</v>
      </c>
      <c r="D15" s="2">
        <v>69</v>
      </c>
      <c r="E15" s="3">
        <f t="shared" si="4"/>
        <v>114</v>
      </c>
      <c r="F15" s="2">
        <v>500</v>
      </c>
      <c r="S15" s="2">
        <v>13</v>
      </c>
      <c r="T15" s="2">
        <v>99</v>
      </c>
      <c r="U15" s="2">
        <v>111</v>
      </c>
      <c r="V15" s="2">
        <v>104</v>
      </c>
      <c r="W15" s="3">
        <f t="shared" si="5"/>
        <v>104.66666666666667</v>
      </c>
      <c r="X15" s="2">
        <v>500</v>
      </c>
      <c r="AK15" s="17">
        <f t="shared" si="6"/>
        <v>13</v>
      </c>
      <c r="AL15" s="18">
        <v>20</v>
      </c>
      <c r="AM15" s="19">
        <f t="shared" si="7"/>
        <v>717.3103081791287</v>
      </c>
      <c r="AN15" s="29">
        <f t="shared" si="11"/>
        <v>627.57927736121587</v>
      </c>
      <c r="AO15" s="30">
        <f t="shared" si="12"/>
        <v>767.04133899704163</v>
      </c>
      <c r="AP15" s="31">
        <f t="shared" si="2"/>
        <v>105</v>
      </c>
      <c r="AQ15" s="32">
        <f t="shared" si="8"/>
        <v>697.3103081791287</v>
      </c>
      <c r="AR15" s="24">
        <v>659</v>
      </c>
      <c r="AS15" s="2">
        <v>677</v>
      </c>
      <c r="AT15" s="2">
        <v>631</v>
      </c>
      <c r="AU15" s="2">
        <v>609</v>
      </c>
      <c r="AV15" s="25">
        <f t="shared" si="9"/>
        <v>644</v>
      </c>
      <c r="AW15" s="24">
        <v>714</v>
      </c>
      <c r="AX15" s="2">
        <v>721</v>
      </c>
      <c r="AY15" s="2">
        <v>735</v>
      </c>
      <c r="AZ15" s="2">
        <v>718</v>
      </c>
      <c r="BA15" s="25">
        <f t="shared" si="10"/>
        <v>722</v>
      </c>
      <c r="BB15" s="26">
        <f t="shared" si="3"/>
        <v>627.57927736121587</v>
      </c>
      <c r="BC15" s="26">
        <f t="shared" si="3"/>
        <v>767.04133899704163</v>
      </c>
    </row>
    <row r="16" spans="1:55" ht="16.5" thickBot="1" x14ac:dyDescent="0.3">
      <c r="A16" s="2">
        <v>14</v>
      </c>
      <c r="B16" s="2">
        <v>143</v>
      </c>
      <c r="C16" s="2">
        <v>152</v>
      </c>
      <c r="D16" s="2">
        <v>76</v>
      </c>
      <c r="E16" s="3">
        <f t="shared" si="4"/>
        <v>123.66666666666667</v>
      </c>
      <c r="F16" s="2">
        <v>500</v>
      </c>
      <c r="S16" s="2">
        <v>14</v>
      </c>
      <c r="T16" s="2">
        <v>117</v>
      </c>
      <c r="U16" s="2">
        <v>127</v>
      </c>
      <c r="V16" s="2">
        <v>124</v>
      </c>
      <c r="W16" s="3">
        <f t="shared" si="5"/>
        <v>122.66666666666667</v>
      </c>
      <c r="X16" s="2">
        <v>500</v>
      </c>
      <c r="AK16" s="17">
        <f t="shared" si="6"/>
        <v>14</v>
      </c>
      <c r="AL16" s="18">
        <v>20</v>
      </c>
      <c r="AM16" s="19">
        <f t="shared" si="7"/>
        <v>728.31206300177973</v>
      </c>
      <c r="AN16" s="29">
        <f t="shared" si="11"/>
        <v>637.48085670160174</v>
      </c>
      <c r="AO16" s="30">
        <f t="shared" si="12"/>
        <v>779.14326930195773</v>
      </c>
      <c r="AP16" s="31">
        <f t="shared" si="2"/>
        <v>113</v>
      </c>
      <c r="AQ16" s="32">
        <f t="shared" si="8"/>
        <v>708.31206300177973</v>
      </c>
      <c r="AR16" s="24">
        <v>663</v>
      </c>
      <c r="AS16" s="2">
        <v>679</v>
      </c>
      <c r="AT16" s="2">
        <v>632</v>
      </c>
      <c r="AU16" s="2">
        <v>611</v>
      </c>
      <c r="AV16" s="25">
        <f t="shared" si="9"/>
        <v>646.25</v>
      </c>
      <c r="AW16" s="24">
        <v>716</v>
      </c>
      <c r="AX16" s="2">
        <v>724</v>
      </c>
      <c r="AY16" s="2">
        <v>737</v>
      </c>
      <c r="AZ16" s="2">
        <v>721</v>
      </c>
      <c r="BA16" s="25">
        <f t="shared" si="10"/>
        <v>724.5</v>
      </c>
      <c r="BB16" s="26">
        <f t="shared" si="3"/>
        <v>637.48085670160174</v>
      </c>
      <c r="BC16" s="26">
        <f t="shared" si="3"/>
        <v>779.14326930195773</v>
      </c>
    </row>
    <row r="17" spans="1:55" ht="16.5" thickBot="1" x14ac:dyDescent="0.3">
      <c r="A17" s="2">
        <v>15</v>
      </c>
      <c r="B17" s="2">
        <v>147</v>
      </c>
      <c r="C17" s="2">
        <v>163</v>
      </c>
      <c r="D17" s="2">
        <v>89</v>
      </c>
      <c r="E17" s="3">
        <f t="shared" si="4"/>
        <v>133</v>
      </c>
      <c r="F17" s="2">
        <v>500</v>
      </c>
      <c r="S17" s="2">
        <v>15</v>
      </c>
      <c r="T17" s="2">
        <v>125</v>
      </c>
      <c r="U17" s="2">
        <v>134</v>
      </c>
      <c r="V17" s="2">
        <v>131</v>
      </c>
      <c r="W17" s="3">
        <f t="shared" si="5"/>
        <v>130</v>
      </c>
      <c r="X17" s="2">
        <v>500</v>
      </c>
      <c r="AK17" s="17">
        <f t="shared" si="6"/>
        <v>15</v>
      </c>
      <c r="AL17" s="18">
        <v>20</v>
      </c>
      <c r="AM17" s="19">
        <f t="shared" si="7"/>
        <v>738.56095275917539</v>
      </c>
      <c r="AN17" s="29">
        <f t="shared" si="11"/>
        <v>646.70485748325791</v>
      </c>
      <c r="AO17" s="30">
        <f t="shared" si="12"/>
        <v>790.41704803509299</v>
      </c>
      <c r="AP17" s="31">
        <f t="shared" si="2"/>
        <v>121</v>
      </c>
      <c r="AQ17" s="32">
        <f t="shared" si="8"/>
        <v>718.56095275917539</v>
      </c>
      <c r="AR17" s="24">
        <v>667</v>
      </c>
      <c r="AS17" s="2">
        <v>684</v>
      </c>
      <c r="AT17" s="2">
        <v>641</v>
      </c>
      <c r="AU17" s="2">
        <v>617</v>
      </c>
      <c r="AV17" s="25">
        <f t="shared" si="9"/>
        <v>652.25</v>
      </c>
      <c r="AW17" s="24">
        <v>718</v>
      </c>
      <c r="AX17" s="2">
        <v>726</v>
      </c>
      <c r="AY17" s="2">
        <v>740</v>
      </c>
      <c r="AZ17" s="2">
        <v>724</v>
      </c>
      <c r="BA17" s="25">
        <f t="shared" si="10"/>
        <v>727</v>
      </c>
      <c r="BB17" s="26">
        <f t="shared" si="3"/>
        <v>646.70485748325791</v>
      </c>
      <c r="BC17" s="26">
        <f t="shared" si="3"/>
        <v>790.41704803509299</v>
      </c>
    </row>
    <row r="18" spans="1:55" ht="16.5" thickBot="1" x14ac:dyDescent="0.3">
      <c r="A18" s="2">
        <v>16</v>
      </c>
      <c r="B18" s="2">
        <v>153</v>
      </c>
      <c r="C18" s="2">
        <v>171</v>
      </c>
      <c r="D18" s="2">
        <v>94</v>
      </c>
      <c r="E18" s="3">
        <f t="shared" si="4"/>
        <v>139.33333333333334</v>
      </c>
      <c r="F18" s="2">
        <v>500</v>
      </c>
      <c r="S18" s="2">
        <v>16</v>
      </c>
      <c r="T18" s="2">
        <v>132</v>
      </c>
      <c r="U18" s="2">
        <v>141</v>
      </c>
      <c r="V18" s="2">
        <v>137</v>
      </c>
      <c r="W18" s="3">
        <f t="shared" si="5"/>
        <v>136.66666666666666</v>
      </c>
      <c r="X18" s="2">
        <v>500</v>
      </c>
      <c r="AK18" s="17">
        <f t="shared" si="6"/>
        <v>16</v>
      </c>
      <c r="AL18" s="18">
        <v>20</v>
      </c>
      <c r="AM18" s="19">
        <f t="shared" si="7"/>
        <v>748.15345005324082</v>
      </c>
      <c r="AN18" s="29">
        <f t="shared" si="11"/>
        <v>655.33810504791677</v>
      </c>
      <c r="AO18" s="30">
        <f t="shared" si="12"/>
        <v>800.96879505856498</v>
      </c>
      <c r="AP18" s="31">
        <f t="shared" si="2"/>
        <v>129</v>
      </c>
      <c r="AQ18" s="32">
        <f t="shared" si="8"/>
        <v>728.15345005324082</v>
      </c>
      <c r="AR18" s="24">
        <v>687</v>
      </c>
      <c r="AS18" s="2">
        <v>699</v>
      </c>
      <c r="AT18" s="2">
        <v>678</v>
      </c>
      <c r="AU18" s="2">
        <v>663</v>
      </c>
      <c r="AV18" s="25">
        <f t="shared" si="9"/>
        <v>681.75</v>
      </c>
      <c r="AW18" s="24">
        <v>720</v>
      </c>
      <c r="AX18" s="2">
        <v>727</v>
      </c>
      <c r="AY18" s="2">
        <v>743</v>
      </c>
      <c r="AZ18" s="2">
        <v>728</v>
      </c>
      <c r="BA18" s="25">
        <f t="shared" si="10"/>
        <v>729.5</v>
      </c>
      <c r="BB18" s="26">
        <f t="shared" si="3"/>
        <v>655.33810504791677</v>
      </c>
      <c r="BC18" s="26">
        <f t="shared" si="3"/>
        <v>800.96879505856498</v>
      </c>
    </row>
    <row r="19" spans="1:55" ht="16.5" thickBot="1" x14ac:dyDescent="0.3">
      <c r="A19" s="2">
        <v>17</v>
      </c>
      <c r="B19" s="2">
        <v>166</v>
      </c>
      <c r="C19" s="2">
        <v>179</v>
      </c>
      <c r="D19" s="2">
        <v>111</v>
      </c>
      <c r="E19" s="3">
        <f t="shared" si="4"/>
        <v>152</v>
      </c>
      <c r="F19" s="2">
        <v>500</v>
      </c>
      <c r="S19" s="2">
        <v>17</v>
      </c>
      <c r="T19" s="2">
        <v>142</v>
      </c>
      <c r="U19" s="2">
        <v>152</v>
      </c>
      <c r="V19" s="2">
        <v>148</v>
      </c>
      <c r="W19" s="3">
        <f t="shared" si="5"/>
        <v>147.33333333333334</v>
      </c>
      <c r="X19" s="2">
        <v>500</v>
      </c>
      <c r="AK19" s="17">
        <f t="shared" si="6"/>
        <v>17</v>
      </c>
      <c r="AL19" s="18">
        <v>20</v>
      </c>
      <c r="AM19" s="19">
        <f t="shared" si="7"/>
        <v>757.16859566896028</v>
      </c>
      <c r="AN19" s="29">
        <f t="shared" si="11"/>
        <v>663.45173610206427</v>
      </c>
      <c r="AO19" s="30">
        <f t="shared" si="12"/>
        <v>810.8854552358564</v>
      </c>
      <c r="AP19" s="31">
        <f t="shared" si="2"/>
        <v>137</v>
      </c>
      <c r="AQ19" s="32">
        <f t="shared" si="8"/>
        <v>737.16859566896028</v>
      </c>
      <c r="AR19" s="24">
        <v>723</v>
      </c>
      <c r="AS19" s="2">
        <v>745</v>
      </c>
      <c r="AT19" s="2">
        <v>711</v>
      </c>
      <c r="AU19" s="2">
        <v>702</v>
      </c>
      <c r="AV19" s="25">
        <f t="shared" si="9"/>
        <v>720.25</v>
      </c>
      <c r="AW19" s="24">
        <v>723</v>
      </c>
      <c r="AX19" s="2">
        <v>731</v>
      </c>
      <c r="AY19" s="2">
        <v>746</v>
      </c>
      <c r="AZ19" s="2">
        <v>730</v>
      </c>
      <c r="BA19" s="25">
        <f t="shared" si="10"/>
        <v>732.5</v>
      </c>
      <c r="BB19" s="26">
        <f t="shared" si="3"/>
        <v>663.45173610206427</v>
      </c>
      <c r="BC19" s="26">
        <f t="shared" si="3"/>
        <v>810.8854552358564</v>
      </c>
    </row>
    <row r="20" spans="1:55" ht="16.5" thickBot="1" x14ac:dyDescent="0.3">
      <c r="A20" s="2">
        <v>18</v>
      </c>
      <c r="B20" s="2">
        <v>178</v>
      </c>
      <c r="C20" s="2">
        <v>187</v>
      </c>
      <c r="D20" s="2">
        <v>118</v>
      </c>
      <c r="E20" s="3">
        <f t="shared" si="4"/>
        <v>161</v>
      </c>
      <c r="F20" s="2">
        <v>500</v>
      </c>
      <c r="S20" s="2">
        <v>18</v>
      </c>
      <c r="T20" s="2">
        <v>149</v>
      </c>
      <c r="U20" s="2">
        <v>161</v>
      </c>
      <c r="V20" s="2">
        <v>154</v>
      </c>
      <c r="W20" s="3">
        <f t="shared" si="5"/>
        <v>154.66666666666666</v>
      </c>
      <c r="X20" s="2">
        <v>500</v>
      </c>
      <c r="AK20" s="17">
        <f t="shared" si="6"/>
        <v>18</v>
      </c>
      <c r="AL20" s="18">
        <v>20</v>
      </c>
      <c r="AM20" s="19">
        <f t="shared" si="7"/>
        <v>765.67196077106632</v>
      </c>
      <c r="AN20" s="29">
        <f t="shared" si="11"/>
        <v>671.10476469395974</v>
      </c>
      <c r="AO20" s="30">
        <f t="shared" si="12"/>
        <v>820.23915684817302</v>
      </c>
      <c r="AP20" s="31">
        <f t="shared" si="2"/>
        <v>145</v>
      </c>
      <c r="AQ20" s="32">
        <f t="shared" si="8"/>
        <v>745.67196077106632</v>
      </c>
      <c r="AR20" s="24">
        <v>736</v>
      </c>
      <c r="AS20" s="2">
        <v>752</v>
      </c>
      <c r="AT20" s="2">
        <v>723</v>
      </c>
      <c r="AU20" s="2">
        <v>708</v>
      </c>
      <c r="AV20" s="25">
        <f t="shared" si="9"/>
        <v>729.75</v>
      </c>
      <c r="AW20" s="24">
        <v>726</v>
      </c>
      <c r="AX20" s="2">
        <v>734</v>
      </c>
      <c r="AY20" s="2">
        <v>749</v>
      </c>
      <c r="AZ20" s="2">
        <v>732</v>
      </c>
      <c r="BA20" s="25">
        <f t="shared" si="10"/>
        <v>735.25</v>
      </c>
      <c r="BB20" s="26">
        <f t="shared" si="3"/>
        <v>671.10476469395974</v>
      </c>
      <c r="BC20" s="26">
        <f t="shared" si="3"/>
        <v>820.23915684817302</v>
      </c>
    </row>
    <row r="21" spans="1:55" ht="16.5" thickBot="1" x14ac:dyDescent="0.3">
      <c r="A21" s="2">
        <v>19</v>
      </c>
      <c r="B21" s="2">
        <v>186</v>
      </c>
      <c r="C21" s="2">
        <v>196</v>
      </c>
      <c r="D21" s="2">
        <v>126</v>
      </c>
      <c r="E21" s="3">
        <f t="shared" si="4"/>
        <v>169.33333333333334</v>
      </c>
      <c r="F21" s="2">
        <v>500</v>
      </c>
      <c r="S21" s="2">
        <v>19</v>
      </c>
      <c r="T21" s="2">
        <v>157</v>
      </c>
      <c r="U21" s="2">
        <v>172</v>
      </c>
      <c r="V21" s="2">
        <v>163</v>
      </c>
      <c r="W21" s="3">
        <f t="shared" si="5"/>
        <v>164</v>
      </c>
      <c r="X21" s="2">
        <v>500</v>
      </c>
      <c r="AK21" s="17">
        <f t="shared" si="6"/>
        <v>19</v>
      </c>
      <c r="AL21" s="18">
        <v>20</v>
      </c>
      <c r="AM21" s="19">
        <f t="shared" si="7"/>
        <v>773.7185436320716</v>
      </c>
      <c r="AN21" s="29">
        <f t="shared" si="11"/>
        <v>678.34668926886445</v>
      </c>
      <c r="AO21" s="30">
        <f t="shared" si="12"/>
        <v>829.09039799527886</v>
      </c>
      <c r="AP21" s="31">
        <f t="shared" si="2"/>
        <v>153</v>
      </c>
      <c r="AQ21" s="32">
        <f t="shared" si="8"/>
        <v>753.7185436320716</v>
      </c>
      <c r="AR21" s="24">
        <v>742</v>
      </c>
      <c r="AS21" s="2">
        <v>755</v>
      </c>
      <c r="AT21" s="2">
        <v>737</v>
      </c>
      <c r="AU21" s="2">
        <v>717</v>
      </c>
      <c r="AV21" s="25">
        <f t="shared" si="9"/>
        <v>737.75</v>
      </c>
      <c r="AW21" s="24">
        <v>728</v>
      </c>
      <c r="AX21" s="2">
        <v>737</v>
      </c>
      <c r="AY21" s="2">
        <v>752</v>
      </c>
      <c r="AZ21" s="2">
        <v>736</v>
      </c>
      <c r="BA21" s="25">
        <f t="shared" si="10"/>
        <v>738.25</v>
      </c>
      <c r="BB21" s="26">
        <f t="shared" si="3"/>
        <v>678.34668926886445</v>
      </c>
      <c r="BC21" s="26">
        <f t="shared" si="3"/>
        <v>829.09039799527886</v>
      </c>
    </row>
    <row r="22" spans="1:55" ht="16.5" thickBot="1" x14ac:dyDescent="0.3">
      <c r="A22" s="2">
        <v>20</v>
      </c>
      <c r="B22" s="2">
        <v>195</v>
      </c>
      <c r="C22" s="2">
        <v>206</v>
      </c>
      <c r="D22" s="2">
        <v>132</v>
      </c>
      <c r="E22" s="3">
        <f t="shared" si="4"/>
        <v>177.66666666666666</v>
      </c>
      <c r="F22" s="2">
        <v>500</v>
      </c>
      <c r="S22" s="2">
        <v>20</v>
      </c>
      <c r="T22" s="2">
        <v>169</v>
      </c>
      <c r="U22" s="2">
        <v>184</v>
      </c>
      <c r="V22" s="2">
        <v>174</v>
      </c>
      <c r="W22" s="3">
        <f t="shared" si="5"/>
        <v>175.66666666666666</v>
      </c>
      <c r="X22" s="2">
        <v>500</v>
      </c>
      <c r="AK22" s="33">
        <f t="shared" si="6"/>
        <v>20</v>
      </c>
      <c r="AL22" s="18">
        <v>20</v>
      </c>
      <c r="AM22" s="34">
        <f t="shared" si="7"/>
        <v>781.3549272309881</v>
      </c>
      <c r="AN22" s="29">
        <f t="shared" si="11"/>
        <v>685.21943450788933</v>
      </c>
      <c r="AO22" s="30">
        <f t="shared" si="12"/>
        <v>837.49041995408697</v>
      </c>
      <c r="AP22" s="31">
        <f t="shared" si="2"/>
        <v>161</v>
      </c>
      <c r="AQ22" s="32">
        <f t="shared" si="8"/>
        <v>761.3549272309881</v>
      </c>
      <c r="AR22" s="24">
        <v>755</v>
      </c>
      <c r="AS22" s="2">
        <v>772</v>
      </c>
      <c r="AT22" s="2">
        <v>749</v>
      </c>
      <c r="AU22" s="2">
        <v>726</v>
      </c>
      <c r="AV22" s="25">
        <f t="shared" si="9"/>
        <v>750.5</v>
      </c>
      <c r="AW22" s="24">
        <v>730</v>
      </c>
      <c r="AX22" s="2">
        <v>739</v>
      </c>
      <c r="AY22" s="2">
        <v>753</v>
      </c>
      <c r="AZ22" s="2">
        <v>739</v>
      </c>
      <c r="BA22" s="25">
        <f t="shared" si="10"/>
        <v>740.25</v>
      </c>
      <c r="BB22" s="26">
        <f t="shared" si="3"/>
        <v>685.21943450788933</v>
      </c>
      <c r="BC22" s="26">
        <f t="shared" si="3"/>
        <v>837.49041995408697</v>
      </c>
    </row>
    <row r="23" spans="1:55" ht="16.5" thickBot="1" x14ac:dyDescent="0.3">
      <c r="A23" s="2">
        <v>21</v>
      </c>
      <c r="B23" s="2">
        <v>203</v>
      </c>
      <c r="C23" s="2">
        <v>213</v>
      </c>
      <c r="D23" s="2">
        <v>147</v>
      </c>
      <c r="E23" s="3">
        <f t="shared" si="4"/>
        <v>187.66666666666666</v>
      </c>
      <c r="F23" s="2">
        <v>500</v>
      </c>
      <c r="S23" s="2">
        <v>21</v>
      </c>
      <c r="T23" s="2">
        <v>176</v>
      </c>
      <c r="U23" s="2">
        <v>194</v>
      </c>
      <c r="V23" s="2">
        <v>182</v>
      </c>
      <c r="W23" s="3">
        <f t="shared" si="5"/>
        <v>184</v>
      </c>
      <c r="X23" s="2">
        <v>500</v>
      </c>
      <c r="AK23" s="17">
        <f t="shared" si="6"/>
        <v>21</v>
      </c>
      <c r="AL23" s="18">
        <v>20</v>
      </c>
      <c r="AM23" s="19">
        <f t="shared" si="7"/>
        <v>788.62091309171728</v>
      </c>
      <c r="AN23" s="29">
        <f t="shared" si="11"/>
        <v>691.75882178254562</v>
      </c>
      <c r="AO23" s="30">
        <f t="shared" si="12"/>
        <v>845.48300440088906</v>
      </c>
      <c r="AP23" s="31">
        <f t="shared" si="2"/>
        <v>169</v>
      </c>
      <c r="AQ23" s="32">
        <f t="shared" si="8"/>
        <v>768.62091309171728</v>
      </c>
      <c r="AR23" s="24">
        <v>778</v>
      </c>
      <c r="AS23" s="2">
        <v>792</v>
      </c>
      <c r="AT23" s="2">
        <v>765</v>
      </c>
      <c r="AU23" s="2">
        <v>773</v>
      </c>
      <c r="AV23" s="25">
        <f t="shared" si="9"/>
        <v>777</v>
      </c>
      <c r="AW23" s="24">
        <v>731</v>
      </c>
      <c r="AX23" s="2">
        <v>742</v>
      </c>
      <c r="AY23" s="2">
        <v>755</v>
      </c>
      <c r="AZ23" s="2">
        <v>741</v>
      </c>
      <c r="BA23" s="25">
        <f t="shared" si="10"/>
        <v>742.25</v>
      </c>
      <c r="BB23" s="26">
        <f t="shared" si="3"/>
        <v>691.75882178254562</v>
      </c>
      <c r="BC23" s="26">
        <f t="shared" si="3"/>
        <v>845.48300440088906</v>
      </c>
    </row>
    <row r="24" spans="1:55" ht="16.5" thickBot="1" x14ac:dyDescent="0.3">
      <c r="A24" s="2">
        <v>22</v>
      </c>
      <c r="B24" s="2">
        <v>216</v>
      </c>
      <c r="C24" s="2">
        <v>225</v>
      </c>
      <c r="D24" s="2">
        <v>154</v>
      </c>
      <c r="E24" s="3">
        <f t="shared" si="4"/>
        <v>198.33333333333334</v>
      </c>
      <c r="F24" s="2">
        <v>500</v>
      </c>
      <c r="S24" s="2">
        <v>22</v>
      </c>
      <c r="T24" s="2">
        <v>188</v>
      </c>
      <c r="U24" s="2">
        <v>202</v>
      </c>
      <c r="V24" s="2">
        <v>193</v>
      </c>
      <c r="W24" s="3">
        <f t="shared" si="5"/>
        <v>194.33333333333334</v>
      </c>
      <c r="X24" s="2">
        <v>500</v>
      </c>
      <c r="AK24" s="17">
        <f t="shared" si="6"/>
        <v>22</v>
      </c>
      <c r="AL24" s="18">
        <v>20</v>
      </c>
      <c r="AM24" s="19">
        <f t="shared" si="7"/>
        <v>795.55077689482334</v>
      </c>
      <c r="AN24" s="29">
        <f t="shared" si="11"/>
        <v>697.995699205341</v>
      </c>
      <c r="AO24" s="30">
        <f t="shared" si="12"/>
        <v>853.1058545843058</v>
      </c>
      <c r="AP24" s="31">
        <f t="shared" si="2"/>
        <v>177</v>
      </c>
      <c r="AQ24" s="32">
        <f t="shared" si="8"/>
        <v>775.55077689482334</v>
      </c>
      <c r="AR24" s="24">
        <v>828</v>
      </c>
      <c r="AS24" s="2">
        <v>843</v>
      </c>
      <c r="AT24" s="2">
        <v>802</v>
      </c>
      <c r="AU24" s="2">
        <v>816</v>
      </c>
      <c r="AV24" s="25">
        <f t="shared" si="9"/>
        <v>822.25</v>
      </c>
      <c r="AW24" s="24">
        <v>734</v>
      </c>
      <c r="AX24" s="2">
        <v>745</v>
      </c>
      <c r="AY24" s="2">
        <v>758</v>
      </c>
      <c r="AZ24" s="2">
        <v>744</v>
      </c>
      <c r="BA24" s="25">
        <f t="shared" si="10"/>
        <v>745.25</v>
      </c>
      <c r="BB24" s="26">
        <f t="shared" si="3"/>
        <v>697.995699205341</v>
      </c>
      <c r="BC24" s="26">
        <f t="shared" si="3"/>
        <v>853.1058545843058</v>
      </c>
    </row>
    <row r="25" spans="1:55" ht="16.5" thickBot="1" x14ac:dyDescent="0.3">
      <c r="A25" s="2">
        <v>23</v>
      </c>
      <c r="B25" s="2">
        <v>223</v>
      </c>
      <c r="C25" s="2">
        <v>232</v>
      </c>
      <c r="D25" s="2">
        <v>167</v>
      </c>
      <c r="E25" s="3">
        <f t="shared" si="4"/>
        <v>207.33333333333334</v>
      </c>
      <c r="F25" s="2">
        <v>500</v>
      </c>
      <c r="S25" s="2">
        <v>23</v>
      </c>
      <c r="T25" s="2">
        <v>198</v>
      </c>
      <c r="U25" s="2">
        <v>211</v>
      </c>
      <c r="V25" s="2">
        <v>206</v>
      </c>
      <c r="W25" s="3">
        <f t="shared" si="5"/>
        <v>205</v>
      </c>
      <c r="X25" s="2">
        <v>500</v>
      </c>
      <c r="AK25" s="17">
        <f t="shared" si="6"/>
        <v>23</v>
      </c>
      <c r="AL25" s="18">
        <v>20</v>
      </c>
      <c r="AM25" s="19">
        <f t="shared" si="7"/>
        <v>802.17424629903974</v>
      </c>
      <c r="AN25" s="29">
        <f t="shared" si="11"/>
        <v>703.95682166913582</v>
      </c>
      <c r="AO25" s="30">
        <f t="shared" si="12"/>
        <v>860.39167092894377</v>
      </c>
      <c r="AP25" s="31">
        <f t="shared" si="2"/>
        <v>185</v>
      </c>
      <c r="AQ25" s="32">
        <f t="shared" si="8"/>
        <v>782.17424629903974</v>
      </c>
      <c r="AR25" s="24">
        <v>829</v>
      </c>
      <c r="AS25" s="2">
        <v>844</v>
      </c>
      <c r="AT25" s="2">
        <v>803</v>
      </c>
      <c r="AU25" s="2">
        <v>818</v>
      </c>
      <c r="AV25" s="25">
        <f t="shared" si="9"/>
        <v>823.5</v>
      </c>
      <c r="AW25" s="24">
        <v>737</v>
      </c>
      <c r="AX25" s="2">
        <v>749</v>
      </c>
      <c r="AY25" s="2">
        <v>761</v>
      </c>
      <c r="AZ25" s="2">
        <v>748</v>
      </c>
      <c r="BA25" s="25">
        <f t="shared" si="10"/>
        <v>748.75</v>
      </c>
      <c r="BB25" s="26">
        <f t="shared" si="3"/>
        <v>703.95682166913582</v>
      </c>
      <c r="BC25" s="26">
        <f t="shared" si="3"/>
        <v>860.39167092894377</v>
      </c>
    </row>
    <row r="26" spans="1:55" ht="16.5" thickBot="1" x14ac:dyDescent="0.3">
      <c r="A26" s="2">
        <v>24</v>
      </c>
      <c r="B26" s="2">
        <v>226</v>
      </c>
      <c r="C26" s="2">
        <v>237</v>
      </c>
      <c r="D26" s="2">
        <v>177</v>
      </c>
      <c r="E26" s="3">
        <f t="shared" si="4"/>
        <v>213.33333333333334</v>
      </c>
      <c r="F26" s="2">
        <v>500</v>
      </c>
      <c r="S26" s="2">
        <v>24</v>
      </c>
      <c r="T26" s="2">
        <v>208</v>
      </c>
      <c r="U26" s="2">
        <v>219</v>
      </c>
      <c r="V26" s="2">
        <v>213</v>
      </c>
      <c r="W26" s="3">
        <f t="shared" si="5"/>
        <v>213.33333333333334</v>
      </c>
      <c r="X26" s="2">
        <v>500</v>
      </c>
      <c r="AK26" s="17">
        <f t="shared" si="6"/>
        <v>24</v>
      </c>
      <c r="AL26" s="18">
        <v>20</v>
      </c>
      <c r="AM26" s="19">
        <f t="shared" si="7"/>
        <v>808.51727160768201</v>
      </c>
      <c r="AN26" s="29">
        <f t="shared" si="11"/>
        <v>709.66554444691383</v>
      </c>
      <c r="AO26" s="30">
        <f t="shared" si="12"/>
        <v>867.3689987684503</v>
      </c>
      <c r="AP26" s="31">
        <f t="shared" si="2"/>
        <v>193</v>
      </c>
      <c r="AQ26" s="32">
        <f t="shared" si="8"/>
        <v>788.51727160768201</v>
      </c>
      <c r="AR26" s="24">
        <v>831</v>
      </c>
      <c r="AS26" s="2">
        <v>845</v>
      </c>
      <c r="AT26" s="2">
        <v>805</v>
      </c>
      <c r="AU26" s="2">
        <v>821</v>
      </c>
      <c r="AV26" s="25">
        <f t="shared" si="9"/>
        <v>825.5</v>
      </c>
      <c r="AW26" s="24">
        <v>739</v>
      </c>
      <c r="AX26" s="2">
        <v>751</v>
      </c>
      <c r="AY26" s="2">
        <v>763</v>
      </c>
      <c r="AZ26" s="2">
        <v>752</v>
      </c>
      <c r="BA26" s="25">
        <f t="shared" si="10"/>
        <v>751.25</v>
      </c>
      <c r="BB26" s="26">
        <f t="shared" si="3"/>
        <v>709.66554444691383</v>
      </c>
      <c r="BC26" s="26">
        <f t="shared" si="3"/>
        <v>867.3689987684503</v>
      </c>
    </row>
    <row r="27" spans="1:55" ht="16.5" thickBot="1" x14ac:dyDescent="0.3">
      <c r="A27" s="2">
        <v>25</v>
      </c>
      <c r="B27" s="2">
        <v>228</v>
      </c>
      <c r="C27" s="2">
        <v>241</v>
      </c>
      <c r="D27" s="2">
        <v>189</v>
      </c>
      <c r="E27" s="3">
        <f t="shared" si="4"/>
        <v>219.33333333333334</v>
      </c>
      <c r="F27" s="2">
        <v>500</v>
      </c>
      <c r="S27" s="2">
        <v>25</v>
      </c>
      <c r="T27" s="2">
        <v>212</v>
      </c>
      <c r="U27" s="2">
        <v>222</v>
      </c>
      <c r="V27" s="2">
        <v>217</v>
      </c>
      <c r="W27" s="3">
        <f t="shared" si="5"/>
        <v>217</v>
      </c>
      <c r="X27" s="2">
        <v>500</v>
      </c>
      <c r="AK27" s="17">
        <f t="shared" si="6"/>
        <v>25</v>
      </c>
      <c r="AL27" s="18">
        <v>20</v>
      </c>
      <c r="AM27" s="19">
        <f t="shared" si="7"/>
        <v>814.60263981006869</v>
      </c>
      <c r="AN27" s="29">
        <f t="shared" si="11"/>
        <v>715.14237582906185</v>
      </c>
      <c r="AO27" s="30">
        <f t="shared" si="12"/>
        <v>874.06290379107566</v>
      </c>
      <c r="AP27" s="31">
        <f t="shared" si="2"/>
        <v>201</v>
      </c>
      <c r="AQ27" s="32">
        <f t="shared" si="8"/>
        <v>794.60263981006869</v>
      </c>
      <c r="AR27" s="24">
        <v>833</v>
      </c>
      <c r="AS27" s="2">
        <v>846</v>
      </c>
      <c r="AT27" s="2">
        <v>807</v>
      </c>
      <c r="AU27" s="2">
        <v>822</v>
      </c>
      <c r="AV27" s="25">
        <f t="shared" si="9"/>
        <v>827</v>
      </c>
      <c r="AW27" s="24">
        <v>743</v>
      </c>
      <c r="AX27" s="2">
        <v>753</v>
      </c>
      <c r="AY27" s="2">
        <v>765</v>
      </c>
      <c r="AZ27" s="2">
        <v>771</v>
      </c>
      <c r="BA27" s="25">
        <f t="shared" si="10"/>
        <v>758</v>
      </c>
      <c r="BB27" s="26">
        <f t="shared" si="3"/>
        <v>715.14237582906185</v>
      </c>
      <c r="BC27" s="26">
        <f t="shared" si="3"/>
        <v>874.06290379107566</v>
      </c>
    </row>
    <row r="28" spans="1:55" ht="16.5" thickBot="1" x14ac:dyDescent="0.3">
      <c r="A28" s="2">
        <v>26</v>
      </c>
      <c r="B28" s="2">
        <v>233</v>
      </c>
      <c r="C28" s="2">
        <v>245</v>
      </c>
      <c r="D28" s="2">
        <v>199</v>
      </c>
      <c r="E28" s="3">
        <f t="shared" si="4"/>
        <v>225.66666666666666</v>
      </c>
      <c r="F28" s="2">
        <v>500</v>
      </c>
      <c r="S28" s="2">
        <v>26</v>
      </c>
      <c r="T28" s="2">
        <v>216</v>
      </c>
      <c r="U28" s="2">
        <v>226</v>
      </c>
      <c r="V28" s="2">
        <v>221</v>
      </c>
      <c r="W28" s="3">
        <f t="shared" si="5"/>
        <v>221</v>
      </c>
      <c r="X28" s="2">
        <v>500</v>
      </c>
      <c r="AK28" s="17">
        <f t="shared" si="6"/>
        <v>26</v>
      </c>
      <c r="AL28" s="18">
        <v>20</v>
      </c>
      <c r="AM28" s="19">
        <f t="shared" si="7"/>
        <v>820.45046870831368</v>
      </c>
      <c r="AN28" s="29">
        <f t="shared" si="11"/>
        <v>720.40542183748232</v>
      </c>
      <c r="AO28" s="30">
        <f t="shared" si="12"/>
        <v>880.49551557914515</v>
      </c>
      <c r="AP28" s="31">
        <f t="shared" si="2"/>
        <v>209</v>
      </c>
      <c r="AQ28" s="32">
        <f t="shared" si="8"/>
        <v>800.45046870831368</v>
      </c>
      <c r="AR28" s="24">
        <v>835</v>
      </c>
      <c r="AS28" s="2">
        <v>847</v>
      </c>
      <c r="AT28" s="2">
        <v>812</v>
      </c>
      <c r="AU28" s="2">
        <v>828</v>
      </c>
      <c r="AV28" s="25">
        <f t="shared" si="9"/>
        <v>830.5</v>
      </c>
      <c r="AW28" s="24">
        <v>746</v>
      </c>
      <c r="AX28" s="2">
        <v>759</v>
      </c>
      <c r="AY28" s="2">
        <v>770</v>
      </c>
      <c r="AZ28" s="2">
        <v>774</v>
      </c>
      <c r="BA28" s="25">
        <f t="shared" si="10"/>
        <v>762.25</v>
      </c>
      <c r="BB28" s="26">
        <f t="shared" si="3"/>
        <v>720.40542183748232</v>
      </c>
      <c r="BC28" s="26">
        <f t="shared" si="3"/>
        <v>880.49551557914515</v>
      </c>
    </row>
    <row r="29" spans="1:55" ht="16.5" thickBot="1" x14ac:dyDescent="0.3">
      <c r="A29" s="2">
        <v>27</v>
      </c>
      <c r="B29" s="2">
        <v>237</v>
      </c>
      <c r="C29" s="2">
        <v>252</v>
      </c>
      <c r="D29" s="2">
        <v>212</v>
      </c>
      <c r="E29" s="3">
        <f t="shared" si="4"/>
        <v>233.66666666666666</v>
      </c>
      <c r="F29" s="2">
        <v>500</v>
      </c>
      <c r="S29" s="2">
        <v>27</v>
      </c>
      <c r="T29" s="2">
        <v>217</v>
      </c>
      <c r="U29" s="2">
        <v>232</v>
      </c>
      <c r="V29" s="2">
        <v>226</v>
      </c>
      <c r="W29" s="3">
        <f t="shared" si="5"/>
        <v>225</v>
      </c>
      <c r="X29" s="2">
        <v>500</v>
      </c>
      <c r="AK29" s="17">
        <f t="shared" si="6"/>
        <v>27</v>
      </c>
      <c r="AL29" s="18">
        <v>20</v>
      </c>
      <c r="AM29" s="19">
        <f t="shared" si="7"/>
        <v>826.07860817774269</v>
      </c>
      <c r="AN29" s="29">
        <f t="shared" si="11"/>
        <v>725.47074735996841</v>
      </c>
      <c r="AO29" s="30">
        <f t="shared" si="12"/>
        <v>886.68646899551709</v>
      </c>
      <c r="AP29" s="31">
        <f t="shared" si="2"/>
        <v>217</v>
      </c>
      <c r="AQ29" s="32">
        <f t="shared" si="8"/>
        <v>806.07860817774269</v>
      </c>
      <c r="AR29" s="24">
        <v>838</v>
      </c>
      <c r="AS29" s="2">
        <v>851</v>
      </c>
      <c r="AT29" s="2">
        <v>815</v>
      </c>
      <c r="AU29" s="2">
        <v>830</v>
      </c>
      <c r="AV29" s="25">
        <f t="shared" si="9"/>
        <v>833.5</v>
      </c>
      <c r="AW29" s="24">
        <v>752</v>
      </c>
      <c r="AX29" s="2">
        <v>764</v>
      </c>
      <c r="AY29" s="2">
        <v>776</v>
      </c>
      <c r="AZ29" s="2">
        <v>779</v>
      </c>
      <c r="BA29" s="25">
        <f t="shared" si="10"/>
        <v>767.75</v>
      </c>
      <c r="BB29" s="26">
        <f t="shared" si="3"/>
        <v>725.47074735996841</v>
      </c>
      <c r="BC29" s="26">
        <f t="shared" si="3"/>
        <v>886.68646899551709</v>
      </c>
    </row>
    <row r="30" spans="1:55" ht="16.5" thickBot="1" x14ac:dyDescent="0.3">
      <c r="A30" s="2">
        <v>28</v>
      </c>
      <c r="B30" s="2">
        <v>239</v>
      </c>
      <c r="C30" s="2">
        <v>258</v>
      </c>
      <c r="D30" s="2">
        <v>218</v>
      </c>
      <c r="E30" s="3">
        <f t="shared" si="4"/>
        <v>238.33333333333334</v>
      </c>
      <c r="F30" s="2">
        <v>500</v>
      </c>
      <c r="S30" s="2">
        <v>28</v>
      </c>
      <c r="T30" s="2">
        <v>219</v>
      </c>
      <c r="U30" s="2">
        <v>235</v>
      </c>
      <c r="V30" s="2">
        <v>231</v>
      </c>
      <c r="W30" s="3">
        <f t="shared" si="5"/>
        <v>228.33333333333334</v>
      </c>
      <c r="X30" s="2">
        <v>500</v>
      </c>
      <c r="AK30" s="17">
        <f t="shared" si="6"/>
        <v>28</v>
      </c>
      <c r="AL30" s="18">
        <v>20</v>
      </c>
      <c r="AM30" s="19">
        <f t="shared" si="7"/>
        <v>831.50296874842013</v>
      </c>
      <c r="AN30" s="29">
        <f t="shared" si="11"/>
        <v>730.35267187357817</v>
      </c>
      <c r="AO30" s="30">
        <f t="shared" si="12"/>
        <v>892.6532656232622</v>
      </c>
      <c r="AP30" s="31">
        <f t="shared" si="2"/>
        <v>225</v>
      </c>
      <c r="AQ30" s="32">
        <f t="shared" si="8"/>
        <v>811.50296874842013</v>
      </c>
      <c r="AR30" s="24">
        <v>849</v>
      </c>
      <c r="AS30" s="2">
        <v>852</v>
      </c>
      <c r="AT30" s="2">
        <v>817</v>
      </c>
      <c r="AU30" s="2">
        <v>831</v>
      </c>
      <c r="AV30" s="25">
        <f t="shared" si="9"/>
        <v>837.25</v>
      </c>
      <c r="AW30" s="24">
        <v>758</v>
      </c>
      <c r="AX30" s="2">
        <v>768</v>
      </c>
      <c r="AY30" s="2">
        <v>781</v>
      </c>
      <c r="AZ30" s="2">
        <v>784</v>
      </c>
      <c r="BA30" s="25">
        <f t="shared" si="10"/>
        <v>772.75</v>
      </c>
      <c r="BB30" s="26">
        <f t="shared" si="3"/>
        <v>730.35267187357817</v>
      </c>
      <c r="BC30" s="26">
        <f t="shared" si="3"/>
        <v>892.6532656232622</v>
      </c>
    </row>
    <row r="31" spans="1:55" ht="16.5" thickBot="1" x14ac:dyDescent="0.3">
      <c r="A31" s="2">
        <v>29</v>
      </c>
      <c r="B31" s="2">
        <v>242</v>
      </c>
      <c r="C31" s="2">
        <v>262</v>
      </c>
      <c r="D31" s="2">
        <v>224</v>
      </c>
      <c r="E31" s="3">
        <f t="shared" si="4"/>
        <v>242.66666666666666</v>
      </c>
      <c r="F31" s="2">
        <v>500</v>
      </c>
      <c r="S31" s="2">
        <v>29</v>
      </c>
      <c r="T31" s="2">
        <v>221</v>
      </c>
      <c r="U31" s="2">
        <v>236</v>
      </c>
      <c r="V31" s="2">
        <v>232</v>
      </c>
      <c r="W31" s="3">
        <f t="shared" si="5"/>
        <v>229.66666666666666</v>
      </c>
      <c r="X31" s="2">
        <v>500</v>
      </c>
      <c r="AK31" s="17">
        <f t="shared" si="6"/>
        <v>29</v>
      </c>
      <c r="AL31" s="18">
        <v>20</v>
      </c>
      <c r="AM31" s="19">
        <f t="shared" si="7"/>
        <v>836.73779275397646</v>
      </c>
      <c r="AN31" s="29">
        <f t="shared" si="11"/>
        <v>735.06401347857889</v>
      </c>
      <c r="AO31" s="30">
        <f t="shared" si="12"/>
        <v>898.41157202937416</v>
      </c>
      <c r="AP31" s="31">
        <f t="shared" si="2"/>
        <v>233</v>
      </c>
      <c r="AQ31" s="32">
        <f t="shared" si="8"/>
        <v>816.73779275397646</v>
      </c>
      <c r="AR31" s="24">
        <v>851</v>
      </c>
      <c r="AS31" s="2">
        <v>854</v>
      </c>
      <c r="AT31" s="2">
        <v>819</v>
      </c>
      <c r="AU31" s="2">
        <v>833</v>
      </c>
      <c r="AV31" s="25">
        <f t="shared" si="9"/>
        <v>839.25</v>
      </c>
      <c r="AW31" s="24">
        <v>765</v>
      </c>
      <c r="AX31" s="2">
        <v>773</v>
      </c>
      <c r="AY31" s="2">
        <v>789</v>
      </c>
      <c r="AZ31" s="2">
        <v>792</v>
      </c>
      <c r="BA31" s="25">
        <f t="shared" si="10"/>
        <v>779.75</v>
      </c>
      <c r="BB31" s="26">
        <f t="shared" si="3"/>
        <v>735.06401347857889</v>
      </c>
      <c r="BC31" s="26">
        <f t="shared" si="3"/>
        <v>898.41157202937416</v>
      </c>
    </row>
    <row r="32" spans="1:55" ht="16.5" thickBot="1" x14ac:dyDescent="0.3">
      <c r="A32" s="2">
        <v>30</v>
      </c>
      <c r="B32" s="2">
        <v>246</v>
      </c>
      <c r="C32" s="2">
        <v>269</v>
      </c>
      <c r="D32" s="2">
        <v>228</v>
      </c>
      <c r="E32" s="3">
        <f t="shared" si="4"/>
        <v>247.66666666666666</v>
      </c>
      <c r="F32" s="2">
        <v>500</v>
      </c>
      <c r="S32" s="2">
        <v>30</v>
      </c>
      <c r="T32" s="2">
        <v>224</v>
      </c>
      <c r="U32" s="2">
        <v>241</v>
      </c>
      <c r="V32" s="2">
        <v>237</v>
      </c>
      <c r="W32" s="3">
        <f t="shared" si="5"/>
        <v>234</v>
      </c>
      <c r="X32" s="2">
        <v>500</v>
      </c>
      <c r="AK32" s="17">
        <f t="shared" si="6"/>
        <v>30</v>
      </c>
      <c r="AL32" s="18">
        <v>20</v>
      </c>
      <c r="AM32" s="19">
        <f t="shared" si="7"/>
        <v>841.79587968832959</v>
      </c>
      <c r="AN32" s="29">
        <f t="shared" si="11"/>
        <v>739.61629171949664</v>
      </c>
      <c r="AO32" s="30">
        <f t="shared" si="12"/>
        <v>903.97546765716265</v>
      </c>
      <c r="AP32" s="31">
        <f t="shared" si="2"/>
        <v>241</v>
      </c>
      <c r="AQ32" s="32">
        <f t="shared" si="8"/>
        <v>821.79587968832959</v>
      </c>
      <c r="AR32" s="24">
        <v>852</v>
      </c>
      <c r="AS32" s="2">
        <v>855</v>
      </c>
      <c r="AT32" s="2">
        <v>821</v>
      </c>
      <c r="AU32" s="2">
        <v>834</v>
      </c>
      <c r="AV32" s="25">
        <f t="shared" si="9"/>
        <v>840.5</v>
      </c>
      <c r="AW32" s="24">
        <v>769</v>
      </c>
      <c r="AX32" s="2">
        <v>777</v>
      </c>
      <c r="AY32" s="2">
        <v>792</v>
      </c>
      <c r="AZ32" s="2">
        <v>796</v>
      </c>
      <c r="BA32" s="25">
        <f t="shared" si="10"/>
        <v>783.5</v>
      </c>
      <c r="BB32" s="26">
        <f t="shared" si="3"/>
        <v>739.61629171949664</v>
      </c>
      <c r="BC32" s="26">
        <f t="shared" si="3"/>
        <v>903.97546765716265</v>
      </c>
    </row>
    <row r="33" spans="1:55" ht="16.5" thickBot="1" x14ac:dyDescent="0.3">
      <c r="A33" s="2">
        <v>31</v>
      </c>
      <c r="B33" s="2">
        <v>249</v>
      </c>
      <c r="C33" s="2">
        <v>272</v>
      </c>
      <c r="D33" s="2">
        <v>231</v>
      </c>
      <c r="E33" s="3">
        <f t="shared" si="4"/>
        <v>250.66666666666666</v>
      </c>
      <c r="F33" s="2">
        <v>500</v>
      </c>
      <c r="S33" s="2">
        <v>31</v>
      </c>
      <c r="T33" s="2">
        <v>229</v>
      </c>
      <c r="U33" s="2">
        <v>243</v>
      </c>
      <c r="V33" s="2">
        <v>240</v>
      </c>
      <c r="W33" s="3">
        <f t="shared" si="5"/>
        <v>237.33333333333334</v>
      </c>
      <c r="X33" s="2">
        <v>500</v>
      </c>
      <c r="AK33" s="17">
        <f t="shared" si="6"/>
        <v>31</v>
      </c>
      <c r="AL33" s="18">
        <v>20</v>
      </c>
      <c r="AM33" s="19">
        <f t="shared" si="7"/>
        <v>846.688774748029</v>
      </c>
      <c r="AN33" s="29">
        <f t="shared" ref="AN33:AN72" si="13">AQ33*0.95</f>
        <v>785.35433601062755</v>
      </c>
      <c r="AO33" s="30">
        <f t="shared" ref="AO33:AO72" si="14">AQ33*1.05</f>
        <v>868.02321348543046</v>
      </c>
      <c r="AP33" s="31">
        <f t="shared" si="2"/>
        <v>249</v>
      </c>
      <c r="AQ33" s="32">
        <f t="shared" si="8"/>
        <v>826.688774748029</v>
      </c>
      <c r="AR33" s="24">
        <v>853</v>
      </c>
      <c r="AS33" s="2">
        <v>857</v>
      </c>
      <c r="AT33" s="2">
        <v>824</v>
      </c>
      <c r="AU33" s="2">
        <v>837</v>
      </c>
      <c r="AV33" s="25">
        <f t="shared" si="9"/>
        <v>842.75</v>
      </c>
      <c r="AW33" s="24">
        <v>795</v>
      </c>
      <c r="AX33" s="2">
        <v>794</v>
      </c>
      <c r="AY33" s="2">
        <v>803</v>
      </c>
      <c r="AZ33" s="2">
        <v>809</v>
      </c>
      <c r="BA33" s="25">
        <f t="shared" si="10"/>
        <v>800.25</v>
      </c>
      <c r="BB33" s="26">
        <f t="shared" si="3"/>
        <v>785.35433601062755</v>
      </c>
      <c r="BC33" s="26">
        <f t="shared" si="3"/>
        <v>868.02321348543046</v>
      </c>
    </row>
    <row r="34" spans="1:55" ht="16.5" thickBot="1" x14ac:dyDescent="0.3">
      <c r="A34" s="2">
        <v>32</v>
      </c>
      <c r="B34" s="2">
        <v>252</v>
      </c>
      <c r="C34" s="2">
        <v>277</v>
      </c>
      <c r="D34" s="2">
        <v>234</v>
      </c>
      <c r="E34" s="3">
        <f t="shared" si="4"/>
        <v>254.33333333333334</v>
      </c>
      <c r="F34" s="2">
        <v>500</v>
      </c>
      <c r="S34" s="2">
        <v>32</v>
      </c>
      <c r="T34" s="2">
        <v>235</v>
      </c>
      <c r="U34" s="2">
        <v>248</v>
      </c>
      <c r="V34" s="2">
        <v>242</v>
      </c>
      <c r="W34" s="3">
        <f t="shared" si="5"/>
        <v>241.66666666666666</v>
      </c>
      <c r="X34" s="2">
        <v>500</v>
      </c>
      <c r="AK34" s="17">
        <f t="shared" si="6"/>
        <v>32</v>
      </c>
      <c r="AL34" s="18">
        <v>20</v>
      </c>
      <c r="AM34" s="19">
        <f t="shared" si="7"/>
        <v>851.42692754929669</v>
      </c>
      <c r="AN34" s="29">
        <f t="shared" si="13"/>
        <v>789.85558117183177</v>
      </c>
      <c r="AO34" s="30">
        <f t="shared" si="14"/>
        <v>872.99827392676161</v>
      </c>
      <c r="AP34" s="31">
        <f t="shared" si="2"/>
        <v>257</v>
      </c>
      <c r="AQ34" s="32">
        <f t="shared" si="8"/>
        <v>831.42692754929669</v>
      </c>
      <c r="AR34" s="24">
        <v>855</v>
      </c>
      <c r="AS34" s="2">
        <v>859</v>
      </c>
      <c r="AT34" s="2">
        <v>825</v>
      </c>
      <c r="AU34" s="2">
        <v>839</v>
      </c>
      <c r="AV34" s="25">
        <f t="shared" si="9"/>
        <v>844.5</v>
      </c>
      <c r="AW34" s="24">
        <v>806</v>
      </c>
      <c r="AX34" s="2">
        <v>816</v>
      </c>
      <c r="AY34" s="2">
        <v>822</v>
      </c>
      <c r="AZ34" s="2">
        <v>817</v>
      </c>
      <c r="BA34" s="25">
        <f t="shared" si="10"/>
        <v>815.25</v>
      </c>
      <c r="BB34" s="26">
        <f t="shared" ref="BB34:BC66" si="15">AN34</f>
        <v>789.85558117183177</v>
      </c>
      <c r="BC34" s="26">
        <f t="shared" si="15"/>
        <v>872.99827392676161</v>
      </c>
    </row>
    <row r="35" spans="1:55" ht="16.5" thickBot="1" x14ac:dyDescent="0.3">
      <c r="A35" s="2">
        <v>33</v>
      </c>
      <c r="B35" s="2">
        <v>255</v>
      </c>
      <c r="C35" s="2">
        <v>281</v>
      </c>
      <c r="D35" s="2">
        <v>238</v>
      </c>
      <c r="E35" s="3">
        <f t="shared" si="4"/>
        <v>258</v>
      </c>
      <c r="F35" s="2">
        <v>500</v>
      </c>
      <c r="S35" s="2">
        <v>33</v>
      </c>
      <c r="T35" s="2">
        <v>243</v>
      </c>
      <c r="U35" s="2">
        <v>254</v>
      </c>
      <c r="V35" s="2">
        <v>250</v>
      </c>
      <c r="W35" s="3">
        <f t="shared" si="5"/>
        <v>249</v>
      </c>
      <c r="X35" s="2">
        <v>500</v>
      </c>
      <c r="AK35" s="17">
        <f t="shared" si="6"/>
        <v>33</v>
      </c>
      <c r="AL35" s="18">
        <v>20</v>
      </c>
      <c r="AM35" s="19">
        <f t="shared" si="7"/>
        <v>856.01982650819878</v>
      </c>
      <c r="AN35" s="29">
        <f t="shared" si="13"/>
        <v>794.21883518278878</v>
      </c>
      <c r="AO35" s="30">
        <f t="shared" si="14"/>
        <v>877.82081783360877</v>
      </c>
      <c r="AP35" s="31">
        <f t="shared" si="2"/>
        <v>265</v>
      </c>
      <c r="AQ35" s="32">
        <f t="shared" si="8"/>
        <v>836.01982650819878</v>
      </c>
      <c r="AR35" s="24">
        <v>857</v>
      </c>
      <c r="AS35" s="2">
        <v>862</v>
      </c>
      <c r="AT35" s="2">
        <v>828</v>
      </c>
      <c r="AU35" s="2">
        <v>843</v>
      </c>
      <c r="AV35" s="25">
        <f t="shared" si="9"/>
        <v>847.5</v>
      </c>
      <c r="AW35" s="24">
        <v>823</v>
      </c>
      <c r="AX35" s="2">
        <v>832</v>
      </c>
      <c r="AY35" s="2">
        <v>854</v>
      </c>
      <c r="AZ35" s="2">
        <v>837</v>
      </c>
      <c r="BA35" s="25">
        <f t="shared" si="10"/>
        <v>836.5</v>
      </c>
      <c r="BB35" s="26">
        <f t="shared" si="15"/>
        <v>794.21883518278878</v>
      </c>
      <c r="BC35" s="26">
        <f t="shared" si="15"/>
        <v>877.82081783360877</v>
      </c>
    </row>
    <row r="36" spans="1:55" ht="16.5" thickBot="1" x14ac:dyDescent="0.3">
      <c r="A36" s="2">
        <v>34</v>
      </c>
      <c r="B36" s="2">
        <v>259</v>
      </c>
      <c r="C36" s="2">
        <v>288</v>
      </c>
      <c r="D36" s="2">
        <v>243</v>
      </c>
      <c r="E36" s="3">
        <f t="shared" si="4"/>
        <v>263.33333333333331</v>
      </c>
      <c r="F36" s="2">
        <v>500</v>
      </c>
      <c r="S36" s="2">
        <v>34</v>
      </c>
      <c r="T36" s="2">
        <v>258</v>
      </c>
      <c r="U36" s="2">
        <v>267</v>
      </c>
      <c r="V36" s="2">
        <v>263</v>
      </c>
      <c r="W36" s="3">
        <f t="shared" si="5"/>
        <v>262.66666666666669</v>
      </c>
      <c r="X36" s="2">
        <v>500</v>
      </c>
      <c r="AK36" s="17">
        <f t="shared" si="6"/>
        <v>34</v>
      </c>
      <c r="AL36" s="18">
        <v>20</v>
      </c>
      <c r="AM36" s="19">
        <f t="shared" si="7"/>
        <v>860.47611322906084</v>
      </c>
      <c r="AN36" s="29">
        <f t="shared" si="13"/>
        <v>798.45230756760782</v>
      </c>
      <c r="AO36" s="30">
        <f t="shared" si="14"/>
        <v>882.49991889051387</v>
      </c>
      <c r="AP36" s="31">
        <f t="shared" si="2"/>
        <v>273</v>
      </c>
      <c r="AQ36" s="32">
        <f t="shared" si="8"/>
        <v>840.47611322906084</v>
      </c>
      <c r="AR36" s="24">
        <v>863</v>
      </c>
      <c r="AS36" s="2">
        <v>869</v>
      </c>
      <c r="AT36" s="2">
        <v>834</v>
      </c>
      <c r="AU36" s="2">
        <v>848</v>
      </c>
      <c r="AV36" s="25">
        <f t="shared" si="9"/>
        <v>853.5</v>
      </c>
      <c r="AW36" s="24">
        <v>835</v>
      </c>
      <c r="AX36" s="2">
        <v>848</v>
      </c>
      <c r="AY36" s="2">
        <v>868</v>
      </c>
      <c r="AZ36" s="2">
        <v>851</v>
      </c>
      <c r="BA36" s="25">
        <f t="shared" si="10"/>
        <v>850.5</v>
      </c>
      <c r="BB36" s="26">
        <f t="shared" si="15"/>
        <v>798.45230756760782</v>
      </c>
      <c r="BC36" s="26">
        <f t="shared" si="15"/>
        <v>882.49991889051387</v>
      </c>
    </row>
    <row r="37" spans="1:55" ht="16.5" thickBot="1" x14ac:dyDescent="0.3">
      <c r="A37" s="2">
        <v>35</v>
      </c>
      <c r="B37" s="2">
        <v>262</v>
      </c>
      <c r="C37" s="2">
        <v>292</v>
      </c>
      <c r="D37" s="2">
        <v>248</v>
      </c>
      <c r="E37" s="3">
        <f t="shared" si="4"/>
        <v>267.33333333333331</v>
      </c>
      <c r="F37" s="2">
        <v>500</v>
      </c>
      <c r="S37" s="2">
        <v>35</v>
      </c>
      <c r="T37" s="2">
        <v>267</v>
      </c>
      <c r="U37" s="2">
        <v>276</v>
      </c>
      <c r="V37" s="2">
        <v>269</v>
      </c>
      <c r="W37" s="3">
        <f t="shared" si="5"/>
        <v>270.66666666666669</v>
      </c>
      <c r="X37" s="2">
        <v>500</v>
      </c>
      <c r="AK37" s="17">
        <f t="shared" si="6"/>
        <v>35</v>
      </c>
      <c r="AL37" s="18">
        <v>20</v>
      </c>
      <c r="AM37" s="19">
        <f t="shared" si="7"/>
        <v>864.80368036725258</v>
      </c>
      <c r="AN37" s="29">
        <f t="shared" si="13"/>
        <v>802.56349634888988</v>
      </c>
      <c r="AO37" s="30">
        <f t="shared" si="14"/>
        <v>887.04386438561528</v>
      </c>
      <c r="AP37" s="31">
        <f t="shared" si="2"/>
        <v>281</v>
      </c>
      <c r="AQ37" s="32">
        <f t="shared" si="8"/>
        <v>844.80368036725258</v>
      </c>
      <c r="AR37" s="24">
        <v>864</v>
      </c>
      <c r="AS37" s="2">
        <v>872</v>
      </c>
      <c r="AT37" s="2">
        <v>836</v>
      </c>
      <c r="AU37" s="2">
        <v>851</v>
      </c>
      <c r="AV37" s="25">
        <f t="shared" si="9"/>
        <v>855.75</v>
      </c>
      <c r="AW37" s="24">
        <v>843</v>
      </c>
      <c r="AX37" s="2">
        <v>852</v>
      </c>
      <c r="AY37" s="2">
        <v>871</v>
      </c>
      <c r="AZ37" s="2">
        <v>854</v>
      </c>
      <c r="BA37" s="25">
        <f t="shared" si="10"/>
        <v>855</v>
      </c>
      <c r="BB37" s="26">
        <f t="shared" si="15"/>
        <v>802.56349634888988</v>
      </c>
      <c r="BC37" s="26">
        <f t="shared" si="15"/>
        <v>887.04386438561528</v>
      </c>
    </row>
    <row r="38" spans="1:55" ht="16.5" thickBot="1" x14ac:dyDescent="0.3">
      <c r="A38" s="2">
        <v>36</v>
      </c>
      <c r="B38" s="2">
        <v>272</v>
      </c>
      <c r="C38" s="2">
        <v>298</v>
      </c>
      <c r="D38" s="2">
        <v>252</v>
      </c>
      <c r="E38" s="3">
        <f t="shared" si="4"/>
        <v>274</v>
      </c>
      <c r="F38" s="2">
        <v>500</v>
      </c>
      <c r="S38" s="2">
        <v>36</v>
      </c>
      <c r="T38" s="2">
        <v>276</v>
      </c>
      <c r="U38" s="2">
        <v>284</v>
      </c>
      <c r="V38" s="2">
        <v>278</v>
      </c>
      <c r="W38" s="3">
        <f t="shared" si="5"/>
        <v>279.33333333333331</v>
      </c>
      <c r="X38" s="2">
        <v>500</v>
      </c>
      <c r="AK38" s="17">
        <f t="shared" si="6"/>
        <v>36</v>
      </c>
      <c r="AL38" s="18">
        <v>20</v>
      </c>
      <c r="AM38" s="19">
        <f t="shared" si="7"/>
        <v>869.00975575100892</v>
      </c>
      <c r="AN38" s="29">
        <f t="shared" si="13"/>
        <v>806.55926796345841</v>
      </c>
      <c r="AO38" s="30">
        <f t="shared" si="14"/>
        <v>891.46024353855944</v>
      </c>
      <c r="AP38" s="31">
        <f t="shared" si="2"/>
        <v>289</v>
      </c>
      <c r="AQ38" s="32">
        <f t="shared" si="8"/>
        <v>849.00975575100892</v>
      </c>
      <c r="AR38" s="24">
        <v>865</v>
      </c>
      <c r="AS38" s="2">
        <v>873</v>
      </c>
      <c r="AT38" s="2">
        <v>838</v>
      </c>
      <c r="AU38" s="2">
        <v>853</v>
      </c>
      <c r="AV38" s="25">
        <f t="shared" si="9"/>
        <v>857.25</v>
      </c>
      <c r="AW38" s="24">
        <v>846</v>
      </c>
      <c r="AX38" s="2">
        <v>855</v>
      </c>
      <c r="AY38" s="2">
        <v>873</v>
      </c>
      <c r="AZ38" s="2">
        <v>857</v>
      </c>
      <c r="BA38" s="25">
        <f t="shared" si="10"/>
        <v>857.75</v>
      </c>
      <c r="BB38" s="26">
        <f t="shared" si="15"/>
        <v>806.55926796345841</v>
      </c>
      <c r="BC38" s="26">
        <f t="shared" si="15"/>
        <v>891.46024353855944</v>
      </c>
    </row>
    <row r="39" spans="1:55" ht="16.5" thickBot="1" x14ac:dyDescent="0.3">
      <c r="A39" s="2">
        <v>37</v>
      </c>
      <c r="B39" s="2">
        <v>277</v>
      </c>
      <c r="C39" s="2">
        <v>305</v>
      </c>
      <c r="D39" s="2">
        <v>257</v>
      </c>
      <c r="E39" s="3">
        <f t="shared" si="4"/>
        <v>279.66666666666669</v>
      </c>
      <c r="F39" s="2">
        <v>500</v>
      </c>
      <c r="S39" s="2">
        <v>37</v>
      </c>
      <c r="T39" s="2">
        <v>287</v>
      </c>
      <c r="U39" s="2">
        <v>296</v>
      </c>
      <c r="V39" s="2">
        <v>292</v>
      </c>
      <c r="W39" s="3">
        <f t="shared" si="5"/>
        <v>291.66666666666669</v>
      </c>
      <c r="X39" s="2">
        <v>500</v>
      </c>
      <c r="AK39" s="17">
        <f t="shared" si="6"/>
        <v>37</v>
      </c>
      <c r="AL39" s="18">
        <v>20</v>
      </c>
      <c r="AM39" s="19">
        <f t="shared" si="7"/>
        <v>873.10097501443829</v>
      </c>
      <c r="AN39" s="29">
        <f t="shared" si="13"/>
        <v>810.44592626371639</v>
      </c>
      <c r="AO39" s="30">
        <f t="shared" si="14"/>
        <v>895.75602376516019</v>
      </c>
      <c r="AP39" s="31">
        <f t="shared" si="2"/>
        <v>297</v>
      </c>
      <c r="AQ39" s="32">
        <f t="shared" si="8"/>
        <v>853.10097501443829</v>
      </c>
      <c r="AR39" s="24">
        <v>866</v>
      </c>
      <c r="AS39" s="2">
        <v>874</v>
      </c>
      <c r="AT39" s="2">
        <v>840</v>
      </c>
      <c r="AU39" s="2">
        <v>854</v>
      </c>
      <c r="AV39" s="25">
        <f t="shared" si="9"/>
        <v>858.5</v>
      </c>
      <c r="AW39" s="24">
        <v>848</v>
      </c>
      <c r="AX39" s="2">
        <v>857</v>
      </c>
      <c r="AY39" s="2">
        <v>876</v>
      </c>
      <c r="AZ39" s="2">
        <v>859</v>
      </c>
      <c r="BA39" s="25">
        <f t="shared" si="10"/>
        <v>860</v>
      </c>
      <c r="BB39" s="26">
        <f t="shared" si="15"/>
        <v>810.44592626371639</v>
      </c>
      <c r="BC39" s="26">
        <f t="shared" si="15"/>
        <v>895.75602376516019</v>
      </c>
    </row>
    <row r="40" spans="1:55" ht="16.5" thickBot="1" x14ac:dyDescent="0.3">
      <c r="A40" s="2">
        <v>38</v>
      </c>
      <c r="B40" s="2">
        <v>279</v>
      </c>
      <c r="C40" s="2">
        <v>309</v>
      </c>
      <c r="D40" s="2">
        <v>261</v>
      </c>
      <c r="E40" s="3">
        <f t="shared" si="4"/>
        <v>283</v>
      </c>
      <c r="F40" s="2">
        <v>500</v>
      </c>
      <c r="S40" s="2">
        <v>38</v>
      </c>
      <c r="T40" s="2">
        <v>298</v>
      </c>
      <c r="U40" s="2">
        <v>304</v>
      </c>
      <c r="V40" s="2">
        <v>300</v>
      </c>
      <c r="W40" s="3">
        <f t="shared" si="5"/>
        <v>300.66666666666669</v>
      </c>
      <c r="X40" s="2">
        <v>500</v>
      </c>
      <c r="AK40" s="17">
        <f t="shared" si="6"/>
        <v>38</v>
      </c>
      <c r="AL40" s="18">
        <v>20</v>
      </c>
      <c r="AM40" s="19">
        <f t="shared" si="7"/>
        <v>877.08344457464113</v>
      </c>
      <c r="AN40" s="29">
        <f t="shared" si="13"/>
        <v>814.22927234590907</v>
      </c>
      <c r="AO40" s="30">
        <f t="shared" si="14"/>
        <v>899.9376168033732</v>
      </c>
      <c r="AP40" s="31">
        <f t="shared" si="2"/>
        <v>305</v>
      </c>
      <c r="AQ40" s="32">
        <f t="shared" si="8"/>
        <v>857.08344457464113</v>
      </c>
      <c r="AR40" s="24">
        <v>867</v>
      </c>
      <c r="AS40" s="2">
        <v>875</v>
      </c>
      <c r="AT40" s="2">
        <v>841</v>
      </c>
      <c r="AU40" s="2">
        <v>856</v>
      </c>
      <c r="AV40" s="25">
        <f t="shared" si="9"/>
        <v>859.75</v>
      </c>
      <c r="AW40" s="24">
        <v>851</v>
      </c>
      <c r="AX40" s="2">
        <v>860</v>
      </c>
      <c r="AY40" s="2">
        <v>878</v>
      </c>
      <c r="AZ40" s="2">
        <v>862</v>
      </c>
      <c r="BA40" s="25">
        <f t="shared" si="10"/>
        <v>862.75</v>
      </c>
      <c r="BB40" s="26">
        <f t="shared" si="15"/>
        <v>814.22927234590907</v>
      </c>
      <c r="BC40" s="26">
        <f t="shared" si="15"/>
        <v>899.9376168033732</v>
      </c>
    </row>
    <row r="41" spans="1:55" ht="16.5" thickBot="1" x14ac:dyDescent="0.3">
      <c r="A41" s="2">
        <v>39</v>
      </c>
      <c r="B41" s="2">
        <v>289</v>
      </c>
      <c r="C41" s="2">
        <v>311</v>
      </c>
      <c r="D41" s="2">
        <v>267</v>
      </c>
      <c r="E41" s="3">
        <f t="shared" si="4"/>
        <v>289</v>
      </c>
      <c r="F41" s="2">
        <v>500</v>
      </c>
      <c r="S41" s="2">
        <v>39</v>
      </c>
      <c r="T41" s="2">
        <v>308</v>
      </c>
      <c r="U41" s="2">
        <v>311</v>
      </c>
      <c r="V41" s="2">
        <v>309</v>
      </c>
      <c r="W41" s="3">
        <f t="shared" si="5"/>
        <v>309.33333333333331</v>
      </c>
      <c r="X41" s="2">
        <v>500</v>
      </c>
      <c r="AK41" s="17">
        <f t="shared" si="6"/>
        <v>39</v>
      </c>
      <c r="AL41" s="18">
        <v>20</v>
      </c>
      <c r="AM41" s="19">
        <f t="shared" si="7"/>
        <v>880.96279645352467</v>
      </c>
      <c r="AN41" s="29">
        <f t="shared" si="13"/>
        <v>817.91465663084841</v>
      </c>
      <c r="AO41" s="30">
        <f t="shared" si="14"/>
        <v>904.01093627620094</v>
      </c>
      <c r="AP41" s="31">
        <f t="shared" si="2"/>
        <v>313</v>
      </c>
      <c r="AQ41" s="32">
        <f t="shared" si="8"/>
        <v>860.96279645352467</v>
      </c>
      <c r="AR41" s="24">
        <v>869</v>
      </c>
      <c r="AS41" s="2">
        <v>877</v>
      </c>
      <c r="AT41" s="2">
        <v>842</v>
      </c>
      <c r="AU41" s="2">
        <v>857</v>
      </c>
      <c r="AV41" s="25">
        <f t="shared" si="9"/>
        <v>861.25</v>
      </c>
      <c r="AW41" s="24">
        <v>854</v>
      </c>
      <c r="AX41" s="2">
        <v>864</v>
      </c>
      <c r="AY41" s="2">
        <v>884</v>
      </c>
      <c r="AZ41" s="2">
        <v>867</v>
      </c>
      <c r="BA41" s="25">
        <f t="shared" si="10"/>
        <v>867.25</v>
      </c>
      <c r="BB41" s="26">
        <f t="shared" si="15"/>
        <v>817.91465663084841</v>
      </c>
      <c r="BC41" s="26">
        <f t="shared" si="15"/>
        <v>904.01093627620094</v>
      </c>
    </row>
    <row r="42" spans="1:55" ht="16.5" thickBot="1" x14ac:dyDescent="0.3">
      <c r="A42" s="2">
        <v>40</v>
      </c>
      <c r="B42" s="2">
        <v>298</v>
      </c>
      <c r="C42" s="2">
        <v>316</v>
      </c>
      <c r="D42" s="2">
        <v>272</v>
      </c>
      <c r="E42" s="3">
        <f t="shared" si="4"/>
        <v>295.33333333333331</v>
      </c>
      <c r="F42" s="2">
        <v>500</v>
      </c>
      <c r="S42" s="2">
        <v>40</v>
      </c>
      <c r="T42" s="2">
        <v>313</v>
      </c>
      <c r="U42" s="2">
        <v>322</v>
      </c>
      <c r="V42" s="2">
        <v>319</v>
      </c>
      <c r="W42" s="3">
        <f t="shared" si="5"/>
        <v>318</v>
      </c>
      <c r="X42" s="2">
        <v>500</v>
      </c>
      <c r="AK42" s="17">
        <f t="shared" si="6"/>
        <v>40</v>
      </c>
      <c r="AL42" s="18">
        <v>20</v>
      </c>
      <c r="AM42" s="19">
        <f t="shared" si="7"/>
        <v>884.7442361796808</v>
      </c>
      <c r="AN42" s="29">
        <f t="shared" si="13"/>
        <v>821.50702437069674</v>
      </c>
      <c r="AO42" s="30">
        <f t="shared" si="14"/>
        <v>907.98144798866485</v>
      </c>
      <c r="AP42" s="31">
        <f t="shared" si="2"/>
        <v>321</v>
      </c>
      <c r="AQ42" s="32">
        <f t="shared" si="8"/>
        <v>864.7442361796808</v>
      </c>
      <c r="AR42" s="24">
        <v>871</v>
      </c>
      <c r="AS42" s="2">
        <v>878</v>
      </c>
      <c r="AT42" s="2">
        <v>845</v>
      </c>
      <c r="AU42" s="2">
        <v>859</v>
      </c>
      <c r="AV42" s="25">
        <f t="shared" si="9"/>
        <v>863.25</v>
      </c>
      <c r="AW42" s="24">
        <v>867</v>
      </c>
      <c r="AX42" s="2">
        <v>879</v>
      </c>
      <c r="AY42" s="2">
        <v>892</v>
      </c>
      <c r="AZ42" s="2">
        <v>874</v>
      </c>
      <c r="BA42" s="25">
        <f t="shared" si="10"/>
        <v>878</v>
      </c>
      <c r="BB42" s="26">
        <f t="shared" si="15"/>
        <v>821.50702437069674</v>
      </c>
      <c r="BC42" s="26">
        <f t="shared" si="15"/>
        <v>907.98144798866485</v>
      </c>
    </row>
    <row r="43" spans="1:55" ht="16.5" thickBot="1" x14ac:dyDescent="0.3">
      <c r="A43" s="2">
        <v>41</v>
      </c>
      <c r="B43" s="2">
        <v>306</v>
      </c>
      <c r="C43" s="2">
        <v>322</v>
      </c>
      <c r="D43" s="2">
        <v>277</v>
      </c>
      <c r="E43" s="3">
        <f t="shared" si="4"/>
        <v>301.66666666666669</v>
      </c>
      <c r="F43" s="2">
        <v>500</v>
      </c>
      <c r="S43" s="2">
        <v>41</v>
      </c>
      <c r="T43" s="2">
        <v>317</v>
      </c>
      <c r="U43" s="2">
        <v>326</v>
      </c>
      <c r="V43" s="2">
        <v>321</v>
      </c>
      <c r="W43" s="3">
        <f t="shared" si="5"/>
        <v>321.33333333333331</v>
      </c>
      <c r="X43" s="2">
        <v>500</v>
      </c>
      <c r="AK43" s="17">
        <f t="shared" si="6"/>
        <v>41</v>
      </c>
      <c r="AL43" s="18">
        <v>20</v>
      </c>
      <c r="AM43" s="19">
        <f t="shared" si="7"/>
        <v>888.43258479274118</v>
      </c>
      <c r="AN43" s="29">
        <f t="shared" si="13"/>
        <v>825.01095555310405</v>
      </c>
      <c r="AO43" s="30">
        <f t="shared" si="14"/>
        <v>911.85421403237831</v>
      </c>
      <c r="AP43" s="31">
        <f t="shared" si="2"/>
        <v>329</v>
      </c>
      <c r="AQ43" s="32">
        <f t="shared" si="8"/>
        <v>868.43258479274118</v>
      </c>
      <c r="AR43" s="24">
        <v>872</v>
      </c>
      <c r="AS43" s="2">
        <v>879</v>
      </c>
      <c r="AT43" s="2">
        <v>847</v>
      </c>
      <c r="AU43" s="2">
        <v>861</v>
      </c>
      <c r="AV43" s="25">
        <f t="shared" si="9"/>
        <v>864.75</v>
      </c>
      <c r="AW43" s="24">
        <v>876</v>
      </c>
      <c r="AX43" s="2">
        <v>889</v>
      </c>
      <c r="AY43" s="2">
        <v>904</v>
      </c>
      <c r="AZ43" s="2">
        <v>893</v>
      </c>
      <c r="BA43" s="25">
        <f t="shared" si="10"/>
        <v>890.5</v>
      </c>
      <c r="BB43" s="26">
        <f t="shared" si="15"/>
        <v>825.01095555310405</v>
      </c>
      <c r="BC43" s="26">
        <f t="shared" si="15"/>
        <v>911.85421403237831</v>
      </c>
    </row>
    <row r="44" spans="1:55" ht="16.5" thickBot="1" x14ac:dyDescent="0.3">
      <c r="A44" s="2">
        <v>42</v>
      </c>
      <c r="B44" s="2">
        <v>313</v>
      </c>
      <c r="C44" s="2">
        <v>327</v>
      </c>
      <c r="D44" s="2">
        <v>284</v>
      </c>
      <c r="E44" s="3">
        <f t="shared" si="4"/>
        <v>308</v>
      </c>
      <c r="F44" s="2">
        <v>500</v>
      </c>
      <c r="S44" s="2">
        <v>42</v>
      </c>
      <c r="T44" s="2">
        <v>328</v>
      </c>
      <c r="U44" s="2">
        <v>336</v>
      </c>
      <c r="V44" s="2">
        <v>331</v>
      </c>
      <c r="W44" s="3">
        <f t="shared" si="5"/>
        <v>331.66666666666669</v>
      </c>
      <c r="X44" s="2">
        <v>500</v>
      </c>
      <c r="AK44" s="17">
        <f t="shared" si="6"/>
        <v>42</v>
      </c>
      <c r="AL44" s="18">
        <v>20</v>
      </c>
      <c r="AM44" s="19">
        <f t="shared" si="7"/>
        <v>892.03231580061174</v>
      </c>
      <c r="AN44" s="29">
        <f t="shared" si="13"/>
        <v>828.43070001058106</v>
      </c>
      <c r="AO44" s="30">
        <f t="shared" si="14"/>
        <v>915.63393159064242</v>
      </c>
      <c r="AP44" s="31">
        <f t="shared" si="2"/>
        <v>337</v>
      </c>
      <c r="AQ44" s="32">
        <f t="shared" si="8"/>
        <v>872.03231580061174</v>
      </c>
      <c r="AR44" s="24">
        <v>873</v>
      </c>
      <c r="AS44" s="2">
        <v>881</v>
      </c>
      <c r="AT44" s="2">
        <v>848</v>
      </c>
      <c r="AU44" s="2">
        <v>863</v>
      </c>
      <c r="AV44" s="25">
        <f t="shared" si="9"/>
        <v>866.25</v>
      </c>
      <c r="AW44" s="24">
        <v>878</v>
      </c>
      <c r="AX44" s="2">
        <v>891</v>
      </c>
      <c r="AY44" s="2">
        <v>906</v>
      </c>
      <c r="AZ44" s="2">
        <v>894</v>
      </c>
      <c r="BA44" s="25">
        <f t="shared" si="10"/>
        <v>892.25</v>
      </c>
      <c r="BB44" s="26">
        <f t="shared" si="15"/>
        <v>828.43070001058106</v>
      </c>
      <c r="BC44" s="26">
        <f t="shared" si="15"/>
        <v>915.63393159064242</v>
      </c>
    </row>
    <row r="45" spans="1:55" ht="16.5" thickBot="1" x14ac:dyDescent="0.3">
      <c r="A45" s="2">
        <v>43</v>
      </c>
      <c r="B45" s="2">
        <v>323</v>
      </c>
      <c r="C45" s="2">
        <v>334</v>
      </c>
      <c r="D45" s="2">
        <v>297</v>
      </c>
      <c r="E45" s="3">
        <f t="shared" si="4"/>
        <v>318</v>
      </c>
      <c r="F45" s="2">
        <v>500</v>
      </c>
      <c r="S45" s="2">
        <v>43</v>
      </c>
      <c r="T45" s="2">
        <v>337</v>
      </c>
      <c r="U45" s="2">
        <v>345</v>
      </c>
      <c r="V45" s="2">
        <v>342</v>
      </c>
      <c r="W45" s="3">
        <f t="shared" si="5"/>
        <v>341.33333333333331</v>
      </c>
      <c r="X45" s="2">
        <v>500</v>
      </c>
      <c r="AK45" s="17">
        <f t="shared" si="6"/>
        <v>43</v>
      </c>
      <c r="AL45" s="18">
        <v>20</v>
      </c>
      <c r="AM45" s="19">
        <f t="shared" si="7"/>
        <v>895.54758780027953</v>
      </c>
      <c r="AN45" s="29">
        <f t="shared" si="13"/>
        <v>831.77020841026547</v>
      </c>
      <c r="AO45" s="30">
        <f t="shared" si="14"/>
        <v>919.32496719029359</v>
      </c>
      <c r="AP45" s="31">
        <f t="shared" si="2"/>
        <v>345</v>
      </c>
      <c r="AQ45" s="32">
        <f t="shared" si="8"/>
        <v>875.54758780027953</v>
      </c>
      <c r="AR45" s="24">
        <v>874</v>
      </c>
      <c r="AS45" s="2">
        <v>882</v>
      </c>
      <c r="AT45" s="2">
        <v>850</v>
      </c>
      <c r="AU45" s="2">
        <v>864</v>
      </c>
      <c r="AV45" s="25">
        <f t="shared" si="9"/>
        <v>867.5</v>
      </c>
      <c r="AW45" s="24">
        <v>880</v>
      </c>
      <c r="AX45" s="2">
        <v>892</v>
      </c>
      <c r="AY45" s="2">
        <v>907</v>
      </c>
      <c r="AZ45" s="2">
        <v>895</v>
      </c>
      <c r="BA45" s="25">
        <f t="shared" si="10"/>
        <v>893.5</v>
      </c>
      <c r="BB45" s="26">
        <f t="shared" si="15"/>
        <v>831.77020841026547</v>
      </c>
      <c r="BC45" s="26">
        <f t="shared" si="15"/>
        <v>919.32496719029359</v>
      </c>
    </row>
    <row r="46" spans="1:55" ht="16.5" thickBot="1" x14ac:dyDescent="0.3">
      <c r="A46" s="2">
        <v>44</v>
      </c>
      <c r="B46" s="2">
        <v>334</v>
      </c>
      <c r="C46" s="2">
        <v>339</v>
      </c>
      <c r="D46" s="2">
        <v>303</v>
      </c>
      <c r="E46" s="3">
        <f t="shared" si="4"/>
        <v>325.33333333333331</v>
      </c>
      <c r="F46" s="2">
        <v>500</v>
      </c>
      <c r="S46" s="2">
        <v>44</v>
      </c>
      <c r="T46" s="2">
        <v>345</v>
      </c>
      <c r="U46" s="2">
        <v>352</v>
      </c>
      <c r="V46" s="2">
        <v>349</v>
      </c>
      <c r="W46" s="3">
        <f t="shared" si="5"/>
        <v>348.66666666666669</v>
      </c>
      <c r="X46" s="2">
        <v>500</v>
      </c>
      <c r="AK46" s="17">
        <f t="shared" si="6"/>
        <v>44</v>
      </c>
      <c r="AL46" s="18">
        <v>20</v>
      </c>
      <c r="AM46" s="19">
        <f t="shared" si="7"/>
        <v>898.98227335879869</v>
      </c>
      <c r="AN46" s="29">
        <f t="shared" si="13"/>
        <v>835.03315969085872</v>
      </c>
      <c r="AO46" s="30">
        <f t="shared" si="14"/>
        <v>922.93138702673866</v>
      </c>
      <c r="AP46" s="31">
        <f t="shared" si="2"/>
        <v>353</v>
      </c>
      <c r="AQ46" s="32">
        <f t="shared" si="8"/>
        <v>878.98227335879869</v>
      </c>
      <c r="AR46" s="24">
        <v>875</v>
      </c>
      <c r="AS46" s="2">
        <v>883</v>
      </c>
      <c r="AT46" s="2">
        <v>852</v>
      </c>
      <c r="AU46" s="2">
        <v>866</v>
      </c>
      <c r="AV46" s="25">
        <f t="shared" si="9"/>
        <v>869</v>
      </c>
      <c r="AW46" s="24">
        <v>882</v>
      </c>
      <c r="AX46" s="2">
        <v>894</v>
      </c>
      <c r="AY46" s="2">
        <v>909</v>
      </c>
      <c r="AZ46" s="2">
        <v>897</v>
      </c>
      <c r="BA46" s="25">
        <f t="shared" si="10"/>
        <v>895.5</v>
      </c>
      <c r="BB46" s="26">
        <f t="shared" si="15"/>
        <v>835.03315969085872</v>
      </c>
      <c r="BC46" s="26">
        <f t="shared" si="15"/>
        <v>922.93138702673866</v>
      </c>
    </row>
    <row r="47" spans="1:55" ht="16.5" thickBot="1" x14ac:dyDescent="0.3">
      <c r="A47" s="2">
        <v>45</v>
      </c>
      <c r="B47" s="2">
        <v>339</v>
      </c>
      <c r="C47" s="2">
        <v>347</v>
      </c>
      <c r="D47" s="2">
        <v>311</v>
      </c>
      <c r="E47" s="3">
        <f t="shared" si="4"/>
        <v>332.33333333333331</v>
      </c>
      <c r="F47" s="2">
        <v>500</v>
      </c>
      <c r="S47" s="2">
        <v>45</v>
      </c>
      <c r="T47" s="2">
        <v>354</v>
      </c>
      <c r="U47" s="2">
        <v>367</v>
      </c>
      <c r="V47" s="2">
        <v>362</v>
      </c>
      <c r="W47" s="3">
        <f t="shared" si="5"/>
        <v>361</v>
      </c>
      <c r="X47" s="2">
        <v>500</v>
      </c>
      <c r="AK47" s="17">
        <f t="shared" si="6"/>
        <v>45</v>
      </c>
      <c r="AL47" s="18">
        <v>20</v>
      </c>
      <c r="AM47" s="19">
        <f t="shared" si="7"/>
        <v>902.33998465745196</v>
      </c>
      <c r="AN47" s="29">
        <f t="shared" si="13"/>
        <v>838.22298542457929</v>
      </c>
      <c r="AO47" s="30">
        <f t="shared" si="14"/>
        <v>926.45698389032464</v>
      </c>
      <c r="AP47" s="31">
        <f t="shared" si="2"/>
        <v>361</v>
      </c>
      <c r="AQ47" s="32">
        <f t="shared" si="8"/>
        <v>882.33998465745196</v>
      </c>
      <c r="AR47" s="24">
        <v>876</v>
      </c>
      <c r="AS47" s="2">
        <v>884</v>
      </c>
      <c r="AT47" s="2">
        <v>853</v>
      </c>
      <c r="AU47" s="2">
        <v>867</v>
      </c>
      <c r="AV47" s="25">
        <f t="shared" si="9"/>
        <v>870</v>
      </c>
      <c r="AW47" s="24">
        <v>886</v>
      </c>
      <c r="AX47" s="2">
        <v>899</v>
      </c>
      <c r="AY47" s="2">
        <v>912</v>
      </c>
      <c r="AZ47" s="2">
        <v>901</v>
      </c>
      <c r="BA47" s="25">
        <f t="shared" si="10"/>
        <v>899.5</v>
      </c>
      <c r="BB47" s="26">
        <f t="shared" si="15"/>
        <v>838.22298542457929</v>
      </c>
      <c r="BC47" s="26">
        <f t="shared" si="15"/>
        <v>926.45698389032464</v>
      </c>
    </row>
    <row r="48" spans="1:55" ht="16.5" thickBot="1" x14ac:dyDescent="0.3">
      <c r="A48" s="2">
        <v>46</v>
      </c>
      <c r="B48" s="2">
        <v>343</v>
      </c>
      <c r="C48" s="2">
        <v>354</v>
      </c>
      <c r="D48" s="2">
        <v>316</v>
      </c>
      <c r="E48" s="3">
        <f t="shared" si="4"/>
        <v>337.66666666666669</v>
      </c>
      <c r="F48" s="2">
        <v>500</v>
      </c>
      <c r="S48" s="2">
        <v>46</v>
      </c>
      <c r="T48" s="2">
        <v>376</v>
      </c>
      <c r="U48" s="2">
        <v>387</v>
      </c>
      <c r="V48" s="2">
        <v>382</v>
      </c>
      <c r="W48" s="3">
        <f t="shared" si="5"/>
        <v>381.66666666666669</v>
      </c>
      <c r="X48" s="2">
        <v>500</v>
      </c>
      <c r="AK48" s="17">
        <f t="shared" si="6"/>
        <v>46</v>
      </c>
      <c r="AL48" s="18">
        <v>20</v>
      </c>
      <c r="AM48" s="19">
        <f t="shared" si="7"/>
        <v>905.62409632487572</v>
      </c>
      <c r="AN48" s="29">
        <f t="shared" si="13"/>
        <v>841.34289150863185</v>
      </c>
      <c r="AO48" s="30">
        <f t="shared" si="14"/>
        <v>929.90530114111959</v>
      </c>
      <c r="AP48" s="31">
        <f t="shared" si="2"/>
        <v>369</v>
      </c>
      <c r="AQ48" s="32">
        <f t="shared" si="8"/>
        <v>885.62409632487572</v>
      </c>
      <c r="AR48" s="24">
        <v>878</v>
      </c>
      <c r="AS48" s="2">
        <v>886</v>
      </c>
      <c r="AT48" s="2">
        <v>855</v>
      </c>
      <c r="AU48" s="2">
        <v>869</v>
      </c>
      <c r="AV48" s="25">
        <f t="shared" si="9"/>
        <v>872</v>
      </c>
      <c r="AW48" s="24">
        <v>889</v>
      </c>
      <c r="AX48" s="2">
        <v>902</v>
      </c>
      <c r="AY48" s="2">
        <v>914</v>
      </c>
      <c r="AZ48" s="2">
        <v>903</v>
      </c>
      <c r="BA48" s="25">
        <f t="shared" si="10"/>
        <v>902</v>
      </c>
      <c r="BB48" s="26">
        <f t="shared" si="15"/>
        <v>841.34289150863185</v>
      </c>
      <c r="BC48" s="26">
        <f t="shared" si="15"/>
        <v>929.90530114111959</v>
      </c>
    </row>
    <row r="49" spans="1:55" ht="16.5" thickBot="1" x14ac:dyDescent="0.3">
      <c r="A49" s="2">
        <v>47</v>
      </c>
      <c r="B49" s="2">
        <v>356</v>
      </c>
      <c r="C49" s="2">
        <v>367</v>
      </c>
      <c r="D49" s="2">
        <v>323</v>
      </c>
      <c r="E49" s="3">
        <f t="shared" si="4"/>
        <v>348.66666666666669</v>
      </c>
      <c r="F49" s="2">
        <v>500</v>
      </c>
      <c r="S49" s="2">
        <v>47</v>
      </c>
      <c r="T49" s="2">
        <v>386</v>
      </c>
      <c r="U49" s="2">
        <v>394</v>
      </c>
      <c r="V49" s="2">
        <v>392</v>
      </c>
      <c r="W49" s="3">
        <f t="shared" si="5"/>
        <v>390.66666666666669</v>
      </c>
      <c r="X49" s="2">
        <v>500</v>
      </c>
      <c r="AK49" s="17">
        <f t="shared" si="6"/>
        <v>47</v>
      </c>
      <c r="AL49" s="18">
        <v>20</v>
      </c>
      <c r="AM49" s="19">
        <f t="shared" si="7"/>
        <v>908.83776582099858</v>
      </c>
      <c r="AN49" s="29">
        <f t="shared" si="13"/>
        <v>844.39587752994862</v>
      </c>
      <c r="AO49" s="30">
        <f t="shared" si="14"/>
        <v>933.27965411204855</v>
      </c>
      <c r="AP49" s="31">
        <f t="shared" si="2"/>
        <v>377</v>
      </c>
      <c r="AQ49" s="32">
        <f t="shared" si="8"/>
        <v>888.83776582099858</v>
      </c>
      <c r="AR49" s="24">
        <v>879</v>
      </c>
      <c r="AS49" s="2">
        <v>887</v>
      </c>
      <c r="AT49" s="2">
        <v>856</v>
      </c>
      <c r="AU49" s="2">
        <v>870</v>
      </c>
      <c r="AV49" s="25">
        <f t="shared" si="9"/>
        <v>873</v>
      </c>
      <c r="AW49" s="24">
        <v>892</v>
      </c>
      <c r="AX49" s="2">
        <v>904</v>
      </c>
      <c r="AY49" s="2">
        <v>915</v>
      </c>
      <c r="AZ49" s="2">
        <v>905</v>
      </c>
      <c r="BA49" s="25">
        <f t="shared" si="10"/>
        <v>904</v>
      </c>
      <c r="BB49" s="26">
        <f t="shared" si="15"/>
        <v>844.39587752994862</v>
      </c>
      <c r="BC49" s="26">
        <f t="shared" si="15"/>
        <v>933.27965411204855</v>
      </c>
    </row>
    <row r="50" spans="1:55" ht="16.5" thickBot="1" x14ac:dyDescent="0.3">
      <c r="A50" s="2">
        <v>48</v>
      </c>
      <c r="B50" s="2">
        <v>367</v>
      </c>
      <c r="C50" s="2">
        <v>378</v>
      </c>
      <c r="D50" s="2">
        <v>329</v>
      </c>
      <c r="E50" s="3">
        <f t="shared" si="4"/>
        <v>358</v>
      </c>
      <c r="F50" s="2">
        <v>500</v>
      </c>
      <c r="S50" s="2">
        <v>48</v>
      </c>
      <c r="T50" s="2">
        <v>393</v>
      </c>
      <c r="U50" s="2">
        <v>399</v>
      </c>
      <c r="V50" s="2">
        <v>395</v>
      </c>
      <c r="W50" s="3">
        <f t="shared" si="5"/>
        <v>395.66666666666669</v>
      </c>
      <c r="X50" s="2">
        <v>500</v>
      </c>
      <c r="AK50" s="17">
        <f t="shared" si="6"/>
        <v>48</v>
      </c>
      <c r="AL50" s="18">
        <v>20</v>
      </c>
      <c r="AM50" s="19">
        <f t="shared" si="7"/>
        <v>911.98395168043271</v>
      </c>
      <c r="AN50" s="29">
        <f t="shared" si="13"/>
        <v>847.38475409641103</v>
      </c>
      <c r="AO50" s="30">
        <f t="shared" si="14"/>
        <v>936.58314926445439</v>
      </c>
      <c r="AP50" s="31">
        <f t="shared" si="2"/>
        <v>385</v>
      </c>
      <c r="AQ50" s="32">
        <f t="shared" si="8"/>
        <v>891.98395168043271</v>
      </c>
      <c r="AR50" s="24">
        <v>880</v>
      </c>
      <c r="AS50" s="2">
        <v>888</v>
      </c>
      <c r="AT50" s="2">
        <v>857</v>
      </c>
      <c r="AU50" s="2">
        <v>871</v>
      </c>
      <c r="AV50" s="25">
        <f t="shared" si="9"/>
        <v>874</v>
      </c>
      <c r="AW50" s="24">
        <v>896</v>
      </c>
      <c r="AX50" s="2">
        <v>907</v>
      </c>
      <c r="AY50" s="2">
        <v>919</v>
      </c>
      <c r="AZ50" s="2">
        <v>907</v>
      </c>
      <c r="BA50" s="25">
        <f t="shared" si="10"/>
        <v>907.25</v>
      </c>
      <c r="BB50" s="26">
        <f t="shared" si="15"/>
        <v>847.38475409641103</v>
      </c>
      <c r="BC50" s="26">
        <f t="shared" si="15"/>
        <v>936.58314926445439</v>
      </c>
    </row>
    <row r="51" spans="1:55" ht="16.5" thickBot="1" x14ac:dyDescent="0.3">
      <c r="A51" s="2">
        <v>49</v>
      </c>
      <c r="B51" s="2">
        <v>378</v>
      </c>
      <c r="C51" s="2">
        <v>387</v>
      </c>
      <c r="D51" s="2">
        <v>335</v>
      </c>
      <c r="E51" s="3">
        <f t="shared" si="4"/>
        <v>366.66666666666669</v>
      </c>
      <c r="F51" s="2">
        <v>500</v>
      </c>
      <c r="S51" s="2">
        <v>49</v>
      </c>
      <c r="T51" s="2">
        <v>399</v>
      </c>
      <c r="U51" s="2">
        <v>408</v>
      </c>
      <c r="V51" s="2">
        <v>404</v>
      </c>
      <c r="W51" s="3">
        <f t="shared" si="5"/>
        <v>403.66666666666669</v>
      </c>
      <c r="X51" s="2">
        <v>500</v>
      </c>
      <c r="AK51" s="17">
        <f t="shared" si="6"/>
        <v>49</v>
      </c>
      <c r="AL51" s="18">
        <v>20</v>
      </c>
      <c r="AM51" s="19">
        <f t="shared" si="7"/>
        <v>915.06542987952218</v>
      </c>
      <c r="AN51" s="29">
        <f t="shared" si="13"/>
        <v>850.31215838554601</v>
      </c>
      <c r="AO51" s="30">
        <f t="shared" si="14"/>
        <v>939.81870137349836</v>
      </c>
      <c r="AP51" s="31">
        <f t="shared" si="2"/>
        <v>393</v>
      </c>
      <c r="AQ51" s="32">
        <f t="shared" si="8"/>
        <v>895.06542987952218</v>
      </c>
      <c r="AR51" s="24">
        <v>882</v>
      </c>
      <c r="AS51" s="2">
        <v>889</v>
      </c>
      <c r="AT51" s="2">
        <v>858</v>
      </c>
      <c r="AU51" s="2">
        <v>873</v>
      </c>
      <c r="AV51" s="25">
        <f t="shared" si="9"/>
        <v>875.5</v>
      </c>
      <c r="AW51" s="24">
        <v>899</v>
      </c>
      <c r="AX51" s="2">
        <v>910</v>
      </c>
      <c r="AY51" s="2">
        <v>921</v>
      </c>
      <c r="AZ51" s="2">
        <v>909</v>
      </c>
      <c r="BA51" s="25">
        <f t="shared" si="10"/>
        <v>909.75</v>
      </c>
      <c r="BB51" s="26">
        <f t="shared" si="15"/>
        <v>850.31215838554601</v>
      </c>
      <c r="BC51" s="26">
        <f t="shared" si="15"/>
        <v>939.81870137349836</v>
      </c>
    </row>
    <row r="52" spans="1:55" ht="16.5" thickBot="1" x14ac:dyDescent="0.3">
      <c r="A52" s="2">
        <v>50</v>
      </c>
      <c r="B52" s="2">
        <v>385</v>
      </c>
      <c r="C52" s="2">
        <v>392</v>
      </c>
      <c r="D52" s="2">
        <v>342</v>
      </c>
      <c r="E52" s="3">
        <f t="shared" si="4"/>
        <v>373</v>
      </c>
      <c r="F52" s="2">
        <v>500</v>
      </c>
      <c r="S52" s="2">
        <v>50</v>
      </c>
      <c r="T52" s="2">
        <v>407</v>
      </c>
      <c r="U52" s="2">
        <v>414</v>
      </c>
      <c r="V52" s="2">
        <v>411</v>
      </c>
      <c r="W52" s="3">
        <f t="shared" si="5"/>
        <v>410.66666666666669</v>
      </c>
      <c r="X52" s="2">
        <v>500</v>
      </c>
      <c r="AK52" s="17">
        <f t="shared" si="6"/>
        <v>50</v>
      </c>
      <c r="AL52" s="18">
        <v>20</v>
      </c>
      <c r="AM52" s="19">
        <f t="shared" si="7"/>
        <v>918.08480855396283</v>
      </c>
      <c r="AN52" s="29">
        <f t="shared" si="13"/>
        <v>853.18056812626469</v>
      </c>
      <c r="AO52" s="30">
        <f t="shared" si="14"/>
        <v>942.98904898166097</v>
      </c>
      <c r="AP52" s="31">
        <f t="shared" si="2"/>
        <v>401</v>
      </c>
      <c r="AQ52" s="32">
        <f t="shared" si="8"/>
        <v>898.08480855396283</v>
      </c>
      <c r="AR52" s="24">
        <v>884</v>
      </c>
      <c r="AS52" s="2">
        <v>891</v>
      </c>
      <c r="AT52" s="2">
        <v>860</v>
      </c>
      <c r="AU52" s="2">
        <v>874</v>
      </c>
      <c r="AV52" s="25">
        <f t="shared" si="9"/>
        <v>877.25</v>
      </c>
      <c r="AW52" s="24">
        <v>902</v>
      </c>
      <c r="AX52" s="2">
        <v>913</v>
      </c>
      <c r="AY52" s="2">
        <v>923</v>
      </c>
      <c r="AZ52" s="2">
        <v>911</v>
      </c>
      <c r="BA52" s="25">
        <f t="shared" si="10"/>
        <v>912.25</v>
      </c>
      <c r="BB52" s="26">
        <f t="shared" si="15"/>
        <v>853.18056812626469</v>
      </c>
      <c r="BC52" s="26">
        <f t="shared" si="15"/>
        <v>942.98904898166097</v>
      </c>
    </row>
    <row r="53" spans="1:55" ht="16.5" thickBot="1" x14ac:dyDescent="0.3">
      <c r="A53" s="2">
        <v>51</v>
      </c>
      <c r="B53" s="2">
        <v>399</v>
      </c>
      <c r="C53" s="2">
        <v>408</v>
      </c>
      <c r="D53" s="2">
        <v>348</v>
      </c>
      <c r="E53" s="3">
        <f t="shared" si="4"/>
        <v>385</v>
      </c>
      <c r="F53" s="2">
        <v>500</v>
      </c>
      <c r="S53" s="2">
        <v>51</v>
      </c>
      <c r="T53" s="2">
        <v>413</v>
      </c>
      <c r="U53" s="2">
        <v>419</v>
      </c>
      <c r="V53" s="2">
        <v>417</v>
      </c>
      <c r="W53" s="3">
        <f t="shared" si="5"/>
        <v>416.33333333333331</v>
      </c>
      <c r="X53" s="2">
        <v>500</v>
      </c>
      <c r="AK53" s="17">
        <f t="shared" si="6"/>
        <v>51</v>
      </c>
      <c r="AL53" s="18">
        <v>20</v>
      </c>
      <c r="AM53" s="19">
        <f t="shared" si="7"/>
        <v>921.0445412625329</v>
      </c>
      <c r="AN53" s="29">
        <f t="shared" si="13"/>
        <v>855.99231419940622</v>
      </c>
      <c r="AO53" s="30">
        <f t="shared" si="14"/>
        <v>946.09676832565958</v>
      </c>
      <c r="AP53" s="31">
        <f t="shared" si="2"/>
        <v>409</v>
      </c>
      <c r="AQ53" s="32">
        <f t="shared" si="8"/>
        <v>901.0445412625329</v>
      </c>
      <c r="AR53" s="24">
        <v>885</v>
      </c>
      <c r="AS53" s="2">
        <v>892</v>
      </c>
      <c r="AT53" s="2">
        <v>861</v>
      </c>
      <c r="AU53" s="2">
        <v>875</v>
      </c>
      <c r="AV53" s="25">
        <f t="shared" si="9"/>
        <v>878.25</v>
      </c>
      <c r="AW53" s="24">
        <v>903</v>
      </c>
      <c r="AX53" s="2">
        <v>915</v>
      </c>
      <c r="AY53" s="2">
        <v>925</v>
      </c>
      <c r="AZ53" s="2">
        <v>912</v>
      </c>
      <c r="BA53" s="25">
        <f t="shared" si="10"/>
        <v>913.75</v>
      </c>
      <c r="BB53" s="26">
        <f t="shared" si="15"/>
        <v>855.99231419940622</v>
      </c>
      <c r="BC53" s="26">
        <f t="shared" si="15"/>
        <v>946.09676832565958</v>
      </c>
    </row>
    <row r="54" spans="1:55" ht="16.5" thickBot="1" x14ac:dyDescent="0.3">
      <c r="A54" s="2">
        <v>52</v>
      </c>
      <c r="B54" s="2">
        <v>407</v>
      </c>
      <c r="C54" s="2">
        <v>416</v>
      </c>
      <c r="D54" s="2">
        <v>352</v>
      </c>
      <c r="E54" s="3">
        <f t="shared" si="4"/>
        <v>391.66666666666669</v>
      </c>
      <c r="F54" s="2">
        <v>500</v>
      </c>
      <c r="S54" s="2">
        <v>52</v>
      </c>
      <c r="T54" s="2">
        <v>418</v>
      </c>
      <c r="U54" s="2">
        <v>424</v>
      </c>
      <c r="V54" s="2">
        <v>422</v>
      </c>
      <c r="W54" s="3">
        <f t="shared" si="5"/>
        <v>421.33333333333331</v>
      </c>
      <c r="X54" s="2">
        <v>500</v>
      </c>
      <c r="AK54" s="17">
        <f t="shared" si="6"/>
        <v>52</v>
      </c>
      <c r="AL54" s="18">
        <v>20</v>
      </c>
      <c r="AM54" s="19">
        <f t="shared" si="7"/>
        <v>923.9469389659464</v>
      </c>
      <c r="AN54" s="29">
        <f t="shared" si="13"/>
        <v>858.74959201764909</v>
      </c>
      <c r="AO54" s="30">
        <f t="shared" si="14"/>
        <v>949.14428591424371</v>
      </c>
      <c r="AP54" s="31">
        <f t="shared" si="2"/>
        <v>417</v>
      </c>
      <c r="AQ54" s="32">
        <f t="shared" si="8"/>
        <v>903.9469389659464</v>
      </c>
      <c r="AR54" s="24">
        <v>891</v>
      </c>
      <c r="AS54" s="2">
        <v>897</v>
      </c>
      <c r="AT54" s="2">
        <v>866</v>
      </c>
      <c r="AU54" s="2">
        <v>886</v>
      </c>
      <c r="AV54" s="25">
        <f t="shared" si="9"/>
        <v>885</v>
      </c>
      <c r="AW54" s="24">
        <v>904</v>
      </c>
      <c r="AX54" s="2">
        <v>916</v>
      </c>
      <c r="AY54" s="2">
        <v>926</v>
      </c>
      <c r="AZ54" s="2">
        <v>913</v>
      </c>
      <c r="BA54" s="25">
        <f t="shared" si="10"/>
        <v>914.75</v>
      </c>
      <c r="BB54" s="26">
        <f t="shared" si="15"/>
        <v>858.74959201764909</v>
      </c>
      <c r="BC54" s="26">
        <f t="shared" si="15"/>
        <v>949.14428591424371</v>
      </c>
    </row>
    <row r="55" spans="1:55" ht="16.5" thickBot="1" x14ac:dyDescent="0.3">
      <c r="A55" s="2">
        <v>53</v>
      </c>
      <c r="B55" s="2">
        <v>416</v>
      </c>
      <c r="C55" s="2">
        <v>423</v>
      </c>
      <c r="D55" s="2">
        <v>365</v>
      </c>
      <c r="E55" s="3">
        <f t="shared" si="4"/>
        <v>401.33333333333331</v>
      </c>
      <c r="F55" s="2">
        <v>500</v>
      </c>
      <c r="S55" s="2">
        <v>53</v>
      </c>
      <c r="T55" s="2">
        <v>422</v>
      </c>
      <c r="U55" s="2">
        <v>431</v>
      </c>
      <c r="V55" s="2">
        <v>428</v>
      </c>
      <c r="W55" s="3">
        <f t="shared" si="5"/>
        <v>427</v>
      </c>
      <c r="X55" s="2">
        <v>500</v>
      </c>
      <c r="AK55" s="17">
        <f t="shared" si="6"/>
        <v>53</v>
      </c>
      <c r="AL55" s="18">
        <v>20</v>
      </c>
      <c r="AM55" s="19">
        <f t="shared" si="7"/>
        <v>926.79418086735745</v>
      </c>
      <c r="AN55" s="29">
        <f t="shared" si="13"/>
        <v>861.45447182398959</v>
      </c>
      <c r="AO55" s="30">
        <f t="shared" si="14"/>
        <v>952.13388991072532</v>
      </c>
      <c r="AP55" s="31">
        <f t="shared" si="2"/>
        <v>425</v>
      </c>
      <c r="AQ55" s="32">
        <f t="shared" si="8"/>
        <v>906.79418086735745</v>
      </c>
      <c r="AR55" s="24">
        <v>898</v>
      </c>
      <c r="AS55" s="2">
        <v>904</v>
      </c>
      <c r="AT55" s="2">
        <v>884</v>
      </c>
      <c r="AU55" s="2">
        <v>895</v>
      </c>
      <c r="AV55" s="25">
        <f t="shared" si="9"/>
        <v>895.25</v>
      </c>
      <c r="AW55" s="24">
        <v>906</v>
      </c>
      <c r="AX55" s="2">
        <v>917</v>
      </c>
      <c r="AY55" s="2">
        <v>928</v>
      </c>
      <c r="AZ55" s="2">
        <v>915</v>
      </c>
      <c r="BA55" s="25">
        <f t="shared" si="10"/>
        <v>916.5</v>
      </c>
      <c r="BB55" s="26">
        <f t="shared" si="15"/>
        <v>861.45447182398959</v>
      </c>
      <c r="BC55" s="26">
        <f t="shared" si="15"/>
        <v>952.13388991072532</v>
      </c>
    </row>
    <row r="56" spans="1:55" ht="16.5" thickBot="1" x14ac:dyDescent="0.3">
      <c r="A56" s="2">
        <v>54</v>
      </c>
      <c r="B56" s="2">
        <v>423</v>
      </c>
      <c r="C56" s="2">
        <v>432</v>
      </c>
      <c r="D56" s="2">
        <v>375</v>
      </c>
      <c r="E56" s="3">
        <f t="shared" si="4"/>
        <v>410</v>
      </c>
      <c r="F56" s="2">
        <v>500</v>
      </c>
      <c r="S56" s="2">
        <v>54</v>
      </c>
      <c r="T56" s="2">
        <v>427</v>
      </c>
      <c r="U56" s="2">
        <v>443</v>
      </c>
      <c r="V56" s="2">
        <v>436</v>
      </c>
      <c r="W56" s="3">
        <f t="shared" si="5"/>
        <v>435.33333333333331</v>
      </c>
      <c r="X56" s="2">
        <v>500</v>
      </c>
      <c r="AK56" s="17">
        <f t="shared" si="6"/>
        <v>54</v>
      </c>
      <c r="AL56" s="18">
        <v>20</v>
      </c>
      <c r="AM56" s="19">
        <f t="shared" si="7"/>
        <v>929.5883242419111</v>
      </c>
      <c r="AN56" s="29">
        <f t="shared" si="13"/>
        <v>864.10890802981555</v>
      </c>
      <c r="AO56" s="30">
        <f t="shared" si="14"/>
        <v>955.06774045400664</v>
      </c>
      <c r="AP56" s="31">
        <f t="shared" si="2"/>
        <v>433</v>
      </c>
      <c r="AQ56" s="32">
        <f t="shared" si="8"/>
        <v>909.5883242419111</v>
      </c>
      <c r="AR56" s="24">
        <v>915</v>
      </c>
      <c r="AS56" s="2">
        <v>923</v>
      </c>
      <c r="AT56" s="2">
        <v>902</v>
      </c>
      <c r="AU56" s="2">
        <v>908</v>
      </c>
      <c r="AV56" s="25">
        <f t="shared" si="9"/>
        <v>912</v>
      </c>
      <c r="AW56" s="24">
        <v>907</v>
      </c>
      <c r="AX56" s="2">
        <v>919</v>
      </c>
      <c r="AY56" s="2">
        <v>930</v>
      </c>
      <c r="AZ56" s="2">
        <v>916</v>
      </c>
      <c r="BA56" s="25">
        <f t="shared" si="10"/>
        <v>918</v>
      </c>
      <c r="BB56" s="26">
        <f t="shared" si="15"/>
        <v>864.10890802981555</v>
      </c>
      <c r="BC56" s="26">
        <f t="shared" si="15"/>
        <v>955.06774045400664</v>
      </c>
    </row>
    <row r="57" spans="1:55" ht="16.5" thickBot="1" x14ac:dyDescent="0.3">
      <c r="A57" s="2">
        <v>55</v>
      </c>
      <c r="B57" s="2">
        <v>431</v>
      </c>
      <c r="C57" s="2">
        <v>438</v>
      </c>
      <c r="D57" s="2">
        <v>387</v>
      </c>
      <c r="E57" s="3">
        <f t="shared" si="4"/>
        <v>418.66666666666669</v>
      </c>
      <c r="F57" s="2">
        <v>500</v>
      </c>
      <c r="S57" s="2">
        <v>55</v>
      </c>
      <c r="T57" s="2">
        <v>437</v>
      </c>
      <c r="U57" s="2">
        <v>452</v>
      </c>
      <c r="V57" s="2">
        <v>447</v>
      </c>
      <c r="W57" s="3">
        <f t="shared" si="5"/>
        <v>445.33333333333331</v>
      </c>
      <c r="X57" s="2">
        <v>500</v>
      </c>
      <c r="AK57" s="17">
        <f t="shared" si="6"/>
        <v>55</v>
      </c>
      <c r="AL57" s="18">
        <v>20</v>
      </c>
      <c r="AM57" s="19">
        <f t="shared" si="7"/>
        <v>932.33131336640429</v>
      </c>
      <c r="AN57" s="29">
        <f t="shared" si="13"/>
        <v>866.71474769808401</v>
      </c>
      <c r="AO57" s="30">
        <f t="shared" si="14"/>
        <v>957.94787903472456</v>
      </c>
      <c r="AP57" s="31">
        <f t="shared" si="2"/>
        <v>441</v>
      </c>
      <c r="AQ57" s="32">
        <f t="shared" si="8"/>
        <v>912.33131336640429</v>
      </c>
      <c r="AR57" s="24">
        <v>921</v>
      </c>
      <c r="AS57" s="2">
        <v>938</v>
      </c>
      <c r="AT57" s="2">
        <v>917</v>
      </c>
      <c r="AU57" s="2">
        <v>921</v>
      </c>
      <c r="AV57" s="25">
        <f t="shared" si="9"/>
        <v>924.25</v>
      </c>
      <c r="AW57" s="24">
        <v>908</v>
      </c>
      <c r="AX57" s="2">
        <v>920</v>
      </c>
      <c r="AY57" s="2">
        <v>931</v>
      </c>
      <c r="AZ57" s="2">
        <v>917</v>
      </c>
      <c r="BA57" s="25">
        <f t="shared" si="10"/>
        <v>919</v>
      </c>
      <c r="BB57" s="26">
        <f t="shared" si="15"/>
        <v>866.71474769808401</v>
      </c>
      <c r="BC57" s="26">
        <f t="shared" si="15"/>
        <v>957.94787903472456</v>
      </c>
    </row>
    <row r="58" spans="1:55" ht="16.5" thickBot="1" x14ac:dyDescent="0.3">
      <c r="A58" s="2">
        <v>56</v>
      </c>
      <c r="B58" s="2">
        <v>447</v>
      </c>
      <c r="C58" s="2">
        <v>453</v>
      </c>
      <c r="D58" s="2">
        <v>393</v>
      </c>
      <c r="E58" s="3">
        <f t="shared" si="4"/>
        <v>431</v>
      </c>
      <c r="F58" s="2">
        <v>500</v>
      </c>
      <c r="S58" s="2">
        <v>56</v>
      </c>
      <c r="T58" s="2">
        <v>447</v>
      </c>
      <c r="U58" s="2">
        <v>462</v>
      </c>
      <c r="V58" s="2">
        <v>453</v>
      </c>
      <c r="W58" s="3">
        <f t="shared" si="5"/>
        <v>454</v>
      </c>
      <c r="X58" s="2">
        <v>500</v>
      </c>
      <c r="AK58" s="17">
        <f t="shared" si="6"/>
        <v>56</v>
      </c>
      <c r="AL58" s="18">
        <v>20</v>
      </c>
      <c r="AM58" s="19">
        <f t="shared" si="7"/>
        <v>935.02498764614654</v>
      </c>
      <c r="AN58" s="29">
        <f t="shared" si="13"/>
        <v>869.27373826383916</v>
      </c>
      <c r="AO58" s="30">
        <f t="shared" si="14"/>
        <v>960.77623702845392</v>
      </c>
      <c r="AP58" s="31">
        <f t="shared" si="2"/>
        <v>449</v>
      </c>
      <c r="AQ58" s="32">
        <f t="shared" si="8"/>
        <v>915.02498764614654</v>
      </c>
      <c r="AR58" s="24">
        <v>927</v>
      </c>
      <c r="AS58" s="2">
        <v>942</v>
      </c>
      <c r="AT58" s="2">
        <v>921</v>
      </c>
      <c r="AU58" s="2">
        <v>931</v>
      </c>
      <c r="AV58" s="25">
        <f t="shared" si="9"/>
        <v>930.25</v>
      </c>
      <c r="AW58" s="24">
        <v>909</v>
      </c>
      <c r="AX58" s="2">
        <v>921</v>
      </c>
      <c r="AY58" s="2">
        <v>932</v>
      </c>
      <c r="AZ58" s="2">
        <v>918</v>
      </c>
      <c r="BA58" s="25">
        <f t="shared" si="10"/>
        <v>920</v>
      </c>
      <c r="BB58" s="26">
        <f t="shared" si="15"/>
        <v>869.27373826383916</v>
      </c>
      <c r="BC58" s="26">
        <f t="shared" si="15"/>
        <v>960.77623702845392</v>
      </c>
    </row>
    <row r="59" spans="1:55" ht="16.5" thickBot="1" x14ac:dyDescent="0.3">
      <c r="A59" s="2">
        <v>57</v>
      </c>
      <c r="B59" s="2">
        <v>454</v>
      </c>
      <c r="C59" s="2">
        <v>465</v>
      </c>
      <c r="D59" s="2">
        <v>394</v>
      </c>
      <c r="E59" s="3">
        <f t="shared" si="4"/>
        <v>437.66666666666669</v>
      </c>
      <c r="F59" s="2">
        <v>500</v>
      </c>
      <c r="S59" s="2">
        <v>57</v>
      </c>
      <c r="T59" s="2">
        <v>453</v>
      </c>
      <c r="U59" s="2">
        <v>469</v>
      </c>
      <c r="V59" s="2">
        <v>461</v>
      </c>
      <c r="W59" s="3">
        <f t="shared" si="5"/>
        <v>461</v>
      </c>
      <c r="X59" s="2">
        <v>500</v>
      </c>
      <c r="AK59" s="17">
        <f t="shared" si="6"/>
        <v>57</v>
      </c>
      <c r="AL59" s="18">
        <v>20</v>
      </c>
      <c r="AM59" s="19">
        <f t="shared" si="7"/>
        <v>937.67108902409836</v>
      </c>
      <c r="AN59" s="29">
        <f t="shared" si="13"/>
        <v>871.78753457289338</v>
      </c>
      <c r="AO59" s="30">
        <f t="shared" si="14"/>
        <v>963.55464347530335</v>
      </c>
      <c r="AP59" s="31">
        <f t="shared" si="2"/>
        <v>457</v>
      </c>
      <c r="AQ59" s="32">
        <f t="shared" si="8"/>
        <v>917.67108902409836</v>
      </c>
      <c r="AR59" s="24">
        <v>929</v>
      </c>
      <c r="AS59" s="2">
        <v>944</v>
      </c>
      <c r="AT59" s="2">
        <v>926</v>
      </c>
      <c r="AU59" s="2">
        <v>935</v>
      </c>
      <c r="AV59" s="25">
        <f t="shared" si="9"/>
        <v>933.5</v>
      </c>
      <c r="AW59" s="24">
        <v>910</v>
      </c>
      <c r="AX59" s="2">
        <v>922</v>
      </c>
      <c r="AY59" s="2">
        <v>933</v>
      </c>
      <c r="AZ59" s="2">
        <v>920</v>
      </c>
      <c r="BA59" s="25">
        <f t="shared" si="10"/>
        <v>921.25</v>
      </c>
      <c r="BB59" s="26">
        <f t="shared" si="15"/>
        <v>871.78753457289338</v>
      </c>
      <c r="BC59" s="26">
        <f t="shared" si="15"/>
        <v>963.55464347530335</v>
      </c>
    </row>
    <row r="60" spans="1:55" ht="16.5" thickBot="1" x14ac:dyDescent="0.3">
      <c r="A60" s="2">
        <v>58</v>
      </c>
      <c r="B60" s="2">
        <v>465</v>
      </c>
      <c r="C60" s="2">
        <v>476</v>
      </c>
      <c r="D60" s="2">
        <v>397</v>
      </c>
      <c r="E60" s="3">
        <f t="shared" si="4"/>
        <v>446</v>
      </c>
      <c r="F60" s="2">
        <v>500</v>
      </c>
      <c r="S60" s="2">
        <v>58</v>
      </c>
      <c r="T60" s="2">
        <v>467</v>
      </c>
      <c r="U60" s="2">
        <v>473</v>
      </c>
      <c r="V60" s="2">
        <v>470</v>
      </c>
      <c r="W60" s="3">
        <f t="shared" si="5"/>
        <v>470</v>
      </c>
      <c r="X60" s="2">
        <v>500</v>
      </c>
      <c r="AK60" s="17">
        <f t="shared" si="6"/>
        <v>58</v>
      </c>
      <c r="AL60" s="18">
        <v>20</v>
      </c>
      <c r="AM60" s="19">
        <f t="shared" si="7"/>
        <v>940.27126874703413</v>
      </c>
      <c r="AN60" s="29">
        <f t="shared" si="13"/>
        <v>874.25770530968236</v>
      </c>
      <c r="AO60" s="30">
        <f t="shared" si="14"/>
        <v>966.28483218438589</v>
      </c>
      <c r="AP60" s="31">
        <f t="shared" si="2"/>
        <v>465</v>
      </c>
      <c r="AQ60" s="32">
        <f t="shared" si="8"/>
        <v>920.27126874703413</v>
      </c>
      <c r="AR60" s="24">
        <v>931</v>
      </c>
      <c r="AS60" s="2">
        <v>948</v>
      </c>
      <c r="AT60" s="2">
        <v>932</v>
      </c>
      <c r="AU60" s="2">
        <v>941</v>
      </c>
      <c r="AV60" s="25">
        <f t="shared" si="9"/>
        <v>938</v>
      </c>
      <c r="AW60" s="24">
        <v>911</v>
      </c>
      <c r="AX60" s="2">
        <v>923</v>
      </c>
      <c r="AY60" s="2">
        <v>934</v>
      </c>
      <c r="AZ60" s="2">
        <v>921</v>
      </c>
      <c r="BA60" s="25">
        <f t="shared" si="10"/>
        <v>922.25</v>
      </c>
      <c r="BB60" s="26">
        <f t="shared" si="15"/>
        <v>874.25770530968236</v>
      </c>
      <c r="BC60" s="26">
        <f t="shared" si="15"/>
        <v>966.28483218438589</v>
      </c>
    </row>
    <row r="61" spans="1:55" ht="16.5" thickBot="1" x14ac:dyDescent="0.3">
      <c r="A61" s="2">
        <v>59</v>
      </c>
      <c r="B61" s="2">
        <v>476</v>
      </c>
      <c r="C61" s="2">
        <v>482</v>
      </c>
      <c r="D61" s="2">
        <v>405</v>
      </c>
      <c r="E61" s="3">
        <f t="shared" si="4"/>
        <v>454.33333333333331</v>
      </c>
      <c r="F61" s="2">
        <v>500</v>
      </c>
      <c r="S61" s="2">
        <v>59</v>
      </c>
      <c r="T61" s="2">
        <v>472</v>
      </c>
      <c r="U61" s="2">
        <v>484</v>
      </c>
      <c r="V61" s="2">
        <v>477</v>
      </c>
      <c r="W61" s="3">
        <f t="shared" si="5"/>
        <v>477.66666666666669</v>
      </c>
      <c r="X61" s="2">
        <v>500</v>
      </c>
      <c r="AK61" s="17">
        <f t="shared" si="6"/>
        <v>59</v>
      </c>
      <c r="AL61" s="18">
        <v>20</v>
      </c>
      <c r="AM61" s="19">
        <f t="shared" si="7"/>
        <v>942.82709355454494</v>
      </c>
      <c r="AN61" s="29">
        <f t="shared" si="13"/>
        <v>876.68573887681771</v>
      </c>
      <c r="AO61" s="30">
        <f t="shared" si="14"/>
        <v>968.96844823227218</v>
      </c>
      <c r="AP61" s="31">
        <f t="shared" si="2"/>
        <v>473</v>
      </c>
      <c r="AQ61" s="32">
        <f t="shared" si="8"/>
        <v>922.82709355454494</v>
      </c>
      <c r="AR61" s="24">
        <v>934</v>
      </c>
      <c r="AS61" s="2">
        <v>950</v>
      </c>
      <c r="AT61" s="2">
        <v>935</v>
      </c>
      <c r="AU61" s="2">
        <v>942</v>
      </c>
      <c r="AV61" s="25">
        <f t="shared" si="9"/>
        <v>940.25</v>
      </c>
      <c r="AW61" s="24">
        <v>912</v>
      </c>
      <c r="AX61" s="2">
        <v>924</v>
      </c>
      <c r="AY61" s="2">
        <v>936</v>
      </c>
      <c r="AZ61" s="2">
        <v>923</v>
      </c>
      <c r="BA61" s="25">
        <f t="shared" si="10"/>
        <v>923.75</v>
      </c>
      <c r="BB61" s="26">
        <f t="shared" si="15"/>
        <v>876.68573887681771</v>
      </c>
      <c r="BC61" s="26">
        <f t="shared" si="15"/>
        <v>968.96844823227218</v>
      </c>
    </row>
    <row r="62" spans="1:55" ht="16.5" thickBot="1" x14ac:dyDescent="0.3">
      <c r="A62" s="2">
        <v>60</v>
      </c>
      <c r="B62" s="2">
        <v>487</v>
      </c>
      <c r="C62" s="2">
        <v>493</v>
      </c>
      <c r="D62" s="2">
        <v>423</v>
      </c>
      <c r="E62" s="3">
        <f t="shared" si="4"/>
        <v>467.66666666666669</v>
      </c>
      <c r="F62" s="2">
        <v>500</v>
      </c>
      <c r="S62" s="2">
        <v>60</v>
      </c>
      <c r="T62" s="2">
        <v>482</v>
      </c>
      <c r="U62" s="2">
        <v>494</v>
      </c>
      <c r="V62" s="2">
        <v>488</v>
      </c>
      <c r="W62" s="3">
        <f t="shared" si="5"/>
        <v>488</v>
      </c>
      <c r="X62" s="2">
        <v>500</v>
      </c>
      <c r="AK62" s="17">
        <f t="shared" si="6"/>
        <v>60</v>
      </c>
      <c r="AL62" s="18">
        <v>20</v>
      </c>
      <c r="AM62" s="19">
        <f t="shared" si="7"/>
        <v>945.340051348972</v>
      </c>
      <c r="AN62" s="29">
        <f t="shared" si="13"/>
        <v>879.07304878152331</v>
      </c>
      <c r="AO62" s="30">
        <f t="shared" si="14"/>
        <v>971.60705391642068</v>
      </c>
      <c r="AP62" s="31">
        <f t="shared" si="2"/>
        <v>481</v>
      </c>
      <c r="AQ62" s="32">
        <f t="shared" si="8"/>
        <v>925.340051348972</v>
      </c>
      <c r="AR62" s="24">
        <v>935</v>
      </c>
      <c r="AS62" s="2">
        <v>951</v>
      </c>
      <c r="AT62" s="2">
        <v>936</v>
      </c>
      <c r="AU62" s="2">
        <v>947</v>
      </c>
      <c r="AV62" s="25">
        <f t="shared" si="9"/>
        <v>942.25</v>
      </c>
      <c r="AW62" s="24">
        <v>913</v>
      </c>
      <c r="AX62" s="2">
        <v>925</v>
      </c>
      <c r="AY62" s="2">
        <v>937</v>
      </c>
      <c r="AZ62" s="2">
        <v>925</v>
      </c>
      <c r="BA62" s="25">
        <f t="shared" si="10"/>
        <v>925</v>
      </c>
      <c r="BB62" s="26">
        <f t="shared" si="15"/>
        <v>879.07304878152331</v>
      </c>
      <c r="BC62" s="26">
        <f t="shared" si="15"/>
        <v>971.60705391642068</v>
      </c>
    </row>
    <row r="63" spans="1:55" ht="16.5" thickBot="1" x14ac:dyDescent="0.3">
      <c r="A63" s="2">
        <v>61</v>
      </c>
      <c r="B63" s="2">
        <v>498</v>
      </c>
      <c r="C63" s="2">
        <v>499</v>
      </c>
      <c r="D63" s="2">
        <v>437</v>
      </c>
      <c r="E63" s="3">
        <f t="shared" si="4"/>
        <v>478</v>
      </c>
      <c r="F63" s="2">
        <v>500</v>
      </c>
      <c r="S63" s="2">
        <v>61</v>
      </c>
      <c r="T63" s="2">
        <v>497</v>
      </c>
      <c r="U63" s="2">
        <v>506</v>
      </c>
      <c r="V63" s="2">
        <v>502</v>
      </c>
      <c r="W63" s="3">
        <f t="shared" si="5"/>
        <v>501.66666666666669</v>
      </c>
      <c r="X63" s="2">
        <v>500</v>
      </c>
      <c r="AK63" s="17">
        <f t="shared" si="6"/>
        <v>61</v>
      </c>
      <c r="AL63" s="18">
        <v>20</v>
      </c>
      <c r="AM63" s="19">
        <f t="shared" si="7"/>
        <v>947.81155639764904</v>
      </c>
      <c r="AN63" s="29">
        <f t="shared" si="13"/>
        <v>881.4209785777665</v>
      </c>
      <c r="AO63" s="30">
        <f t="shared" si="14"/>
        <v>974.20213421753158</v>
      </c>
      <c r="AP63" s="31">
        <f t="shared" si="2"/>
        <v>489</v>
      </c>
      <c r="AQ63" s="32">
        <f t="shared" si="8"/>
        <v>927.81155639764904</v>
      </c>
      <c r="AR63" s="24">
        <v>938</v>
      </c>
      <c r="AS63" s="2">
        <v>955</v>
      </c>
      <c r="AT63" s="2">
        <v>939</v>
      </c>
      <c r="AU63" s="2">
        <v>950</v>
      </c>
      <c r="AV63" s="25">
        <f t="shared" si="9"/>
        <v>945.5</v>
      </c>
      <c r="AW63" s="24">
        <v>914</v>
      </c>
      <c r="AX63" s="2">
        <v>926</v>
      </c>
      <c r="AY63" s="2">
        <v>938</v>
      </c>
      <c r="AZ63" s="2">
        <v>927</v>
      </c>
      <c r="BA63" s="25">
        <f t="shared" si="10"/>
        <v>926.25</v>
      </c>
      <c r="BB63" s="26">
        <f t="shared" si="15"/>
        <v>881.4209785777665</v>
      </c>
      <c r="BC63" s="26">
        <f t="shared" si="15"/>
        <v>974.20213421753158</v>
      </c>
    </row>
    <row r="64" spans="1:55" ht="16.5" thickBot="1" x14ac:dyDescent="0.3">
      <c r="A64" s="2">
        <v>62</v>
      </c>
      <c r="B64" s="2">
        <v>508</v>
      </c>
      <c r="C64" s="2">
        <v>511</v>
      </c>
      <c r="D64" s="2">
        <v>443</v>
      </c>
      <c r="E64" s="3">
        <f t="shared" si="4"/>
        <v>487.33333333333331</v>
      </c>
      <c r="F64" s="2">
        <v>500</v>
      </c>
      <c r="S64" s="2">
        <v>62</v>
      </c>
      <c r="T64" s="2">
        <v>506</v>
      </c>
      <c r="U64" s="2">
        <v>509</v>
      </c>
      <c r="V64" s="2">
        <v>508</v>
      </c>
      <c r="W64" s="3">
        <f t="shared" si="5"/>
        <v>507.66666666666669</v>
      </c>
      <c r="X64" s="2">
        <v>500</v>
      </c>
      <c r="AK64" s="17">
        <f t="shared" si="6"/>
        <v>62</v>
      </c>
      <c r="AL64" s="18">
        <v>20</v>
      </c>
      <c r="AM64" s="19">
        <f t="shared" si="7"/>
        <v>950.24295411299954</v>
      </c>
      <c r="AN64" s="29">
        <f t="shared" si="13"/>
        <v>883.73080640734952</v>
      </c>
      <c r="AO64" s="30">
        <f t="shared" si="14"/>
        <v>976.75510181864956</v>
      </c>
      <c r="AP64" s="31">
        <f t="shared" si="2"/>
        <v>497</v>
      </c>
      <c r="AQ64" s="32">
        <f t="shared" si="8"/>
        <v>930.24295411299954</v>
      </c>
      <c r="AR64" s="24">
        <v>939</v>
      </c>
      <c r="AS64" s="2">
        <v>956</v>
      </c>
      <c r="AT64" s="2">
        <v>941</v>
      </c>
      <c r="AU64" s="2">
        <v>952</v>
      </c>
      <c r="AV64" s="25">
        <f t="shared" si="9"/>
        <v>947</v>
      </c>
      <c r="AW64" s="24">
        <v>915</v>
      </c>
      <c r="AX64" s="2">
        <v>927</v>
      </c>
      <c r="AY64" s="2">
        <v>940</v>
      </c>
      <c r="AZ64" s="2">
        <v>929</v>
      </c>
      <c r="BA64" s="25">
        <f t="shared" si="10"/>
        <v>927.75</v>
      </c>
      <c r="BB64" s="26">
        <f t="shared" si="15"/>
        <v>883.73080640734952</v>
      </c>
      <c r="BC64" s="26">
        <f t="shared" si="15"/>
        <v>976.75510181864956</v>
      </c>
    </row>
    <row r="65" spans="1:55" ht="16.5" thickBot="1" x14ac:dyDescent="0.3">
      <c r="A65" s="2">
        <v>63</v>
      </c>
      <c r="B65" s="2">
        <v>514</v>
      </c>
      <c r="C65" s="2">
        <v>518</v>
      </c>
      <c r="D65" s="2">
        <v>452</v>
      </c>
      <c r="E65" s="3">
        <f t="shared" si="4"/>
        <v>494.66666666666669</v>
      </c>
      <c r="F65" s="2">
        <v>500</v>
      </c>
      <c r="S65" s="2">
        <v>63</v>
      </c>
      <c r="T65" s="2">
        <v>511</v>
      </c>
      <c r="U65" s="2">
        <v>517</v>
      </c>
      <c r="V65" s="2">
        <v>515</v>
      </c>
      <c r="W65" s="3">
        <f t="shared" si="5"/>
        <v>514.33333333333337</v>
      </c>
      <c r="X65" s="2">
        <v>500</v>
      </c>
      <c r="AK65" s="17">
        <f t="shared" si="6"/>
        <v>63</v>
      </c>
      <c r="AL65" s="18">
        <v>20</v>
      </c>
      <c r="AM65" s="19">
        <f t="shared" si="7"/>
        <v>952.63552545093819</v>
      </c>
      <c r="AN65" s="29">
        <f t="shared" si="13"/>
        <v>886.00374917839122</v>
      </c>
      <c r="AO65" s="30">
        <f t="shared" si="14"/>
        <v>979.26730172348516</v>
      </c>
      <c r="AP65" s="31">
        <f t="shared" si="2"/>
        <v>505</v>
      </c>
      <c r="AQ65" s="32">
        <f t="shared" si="8"/>
        <v>932.63552545093819</v>
      </c>
      <c r="AR65" s="24">
        <v>941</v>
      </c>
      <c r="AS65" s="2">
        <v>957</v>
      </c>
      <c r="AT65" s="2">
        <v>942</v>
      </c>
      <c r="AU65" s="2">
        <v>955</v>
      </c>
      <c r="AV65" s="25">
        <f t="shared" si="9"/>
        <v>948.75</v>
      </c>
      <c r="AW65" s="24">
        <v>917</v>
      </c>
      <c r="AX65" s="2">
        <v>929</v>
      </c>
      <c r="AY65" s="2">
        <v>941</v>
      </c>
      <c r="AZ65" s="2">
        <v>932</v>
      </c>
      <c r="BA65" s="25">
        <f t="shared" si="10"/>
        <v>929.75</v>
      </c>
      <c r="BB65" s="26">
        <f t="shared" si="15"/>
        <v>886.00374917839122</v>
      </c>
      <c r="BC65" s="26">
        <f t="shared" si="15"/>
        <v>979.26730172348516</v>
      </c>
    </row>
    <row r="66" spans="1:55" ht="16.5" thickBot="1" x14ac:dyDescent="0.3">
      <c r="A66" s="2">
        <v>64</v>
      </c>
      <c r="B66" s="2">
        <v>518</v>
      </c>
      <c r="C66" s="2">
        <v>525</v>
      </c>
      <c r="D66" s="2">
        <v>471</v>
      </c>
      <c r="E66" s="3">
        <f t="shared" si="4"/>
        <v>504.66666666666669</v>
      </c>
      <c r="F66" s="2">
        <v>500</v>
      </c>
      <c r="S66" s="2">
        <v>64</v>
      </c>
      <c r="T66" s="2">
        <v>516</v>
      </c>
      <c r="U66" s="2">
        <v>521</v>
      </c>
      <c r="V66" s="2">
        <v>518</v>
      </c>
      <c r="W66" s="3">
        <f t="shared" si="5"/>
        <v>518.33333333333337</v>
      </c>
      <c r="X66" s="2">
        <v>500</v>
      </c>
      <c r="AK66" s="17">
        <f t="shared" si="6"/>
        <v>64</v>
      </c>
      <c r="AL66" s="18">
        <v>20</v>
      </c>
      <c r="AM66" s="19">
        <f t="shared" ref="AM66:AM72" si="16">AL66+SUM(AQ66)</f>
        <v>954.99049096357658</v>
      </c>
      <c r="AN66" s="29">
        <f t="shared" si="13"/>
        <v>888.24096641539768</v>
      </c>
      <c r="AO66" s="30">
        <f t="shared" si="14"/>
        <v>981.74001551175547</v>
      </c>
      <c r="AP66" s="31">
        <f t="shared" ref="AP66:AP72" si="17">AK66*8+1</f>
        <v>513</v>
      </c>
      <c r="AQ66" s="32">
        <f t="shared" si="8"/>
        <v>934.99049096357658</v>
      </c>
      <c r="AR66" s="24">
        <v>944</v>
      </c>
      <c r="AS66" s="2">
        <v>961</v>
      </c>
      <c r="AT66" s="2">
        <v>951</v>
      </c>
      <c r="AU66" s="2">
        <v>957</v>
      </c>
      <c r="AV66" s="25">
        <f t="shared" si="9"/>
        <v>953.25</v>
      </c>
      <c r="AW66" s="24">
        <v>921</v>
      </c>
      <c r="AX66" s="2">
        <v>932</v>
      </c>
      <c r="AY66" s="2">
        <v>943</v>
      </c>
      <c r="AZ66" s="2">
        <v>936</v>
      </c>
      <c r="BA66" s="25">
        <f t="shared" si="10"/>
        <v>933</v>
      </c>
      <c r="BB66" s="26">
        <f t="shared" si="15"/>
        <v>888.24096641539768</v>
      </c>
      <c r="BC66" s="26">
        <f t="shared" si="15"/>
        <v>981.74001551175547</v>
      </c>
    </row>
    <row r="67" spans="1:55" ht="16.5" thickBot="1" x14ac:dyDescent="0.3">
      <c r="A67" s="2">
        <v>65</v>
      </c>
      <c r="B67" s="2">
        <v>523</v>
      </c>
      <c r="C67" s="2">
        <v>536</v>
      </c>
      <c r="D67" s="2">
        <v>489</v>
      </c>
      <c r="E67" s="3">
        <f t="shared" ref="E67:E72" si="18">(B67+C67+D67)/3</f>
        <v>516</v>
      </c>
      <c r="F67" s="2">
        <v>500</v>
      </c>
      <c r="S67" s="2">
        <v>65</v>
      </c>
      <c r="T67" s="2">
        <v>520</v>
      </c>
      <c r="U67" s="2">
        <v>532</v>
      </c>
      <c r="V67" s="2">
        <v>528</v>
      </c>
      <c r="W67" s="3">
        <f t="shared" ref="W67:W72" si="19">(T67+U67+V67)/3</f>
        <v>526.66666666666663</v>
      </c>
      <c r="X67" s="2">
        <v>500</v>
      </c>
      <c r="AK67" s="17">
        <f t="shared" ref="AK67:AK72" si="20">AK66+1</f>
        <v>65</v>
      </c>
      <c r="AL67" s="18">
        <v>20</v>
      </c>
      <c r="AM67" s="19">
        <f t="shared" si="16"/>
        <v>957.30901453833599</v>
      </c>
      <c r="AN67" s="29">
        <f t="shared" si="13"/>
        <v>890.44356381141915</v>
      </c>
      <c r="AO67" s="30">
        <f t="shared" si="14"/>
        <v>984.17446526525282</v>
      </c>
      <c r="AP67" s="31">
        <f t="shared" si="17"/>
        <v>521</v>
      </c>
      <c r="AQ67" s="32">
        <f t="shared" ref="AQ67:AQ72" si="21">LOG10(AP67)*345</f>
        <v>937.30901453833599</v>
      </c>
      <c r="AR67" s="24">
        <v>945</v>
      </c>
      <c r="AS67" s="2">
        <v>963</v>
      </c>
      <c r="AT67" s="2">
        <v>954</v>
      </c>
      <c r="AU67" s="2">
        <v>960</v>
      </c>
      <c r="AV67" s="25">
        <f t="shared" ref="AV67:AV72" si="22">(AR67+AS67+AT67+AU67)/4</f>
        <v>955.5</v>
      </c>
      <c r="AW67" s="24">
        <v>922</v>
      </c>
      <c r="AX67" s="2">
        <v>933</v>
      </c>
      <c r="AY67" s="2">
        <v>945</v>
      </c>
      <c r="AZ67" s="2">
        <v>937</v>
      </c>
      <c r="BA67" s="25">
        <f t="shared" ref="BA67:BA72" si="23">(AW67+AX67+AY67+AZ67)/4</f>
        <v>934.25</v>
      </c>
      <c r="BB67" s="26">
        <f t="shared" ref="BB67:BC72" si="24">AN67</f>
        <v>890.44356381141915</v>
      </c>
      <c r="BC67" s="26">
        <f t="shared" si="24"/>
        <v>984.17446526525282</v>
      </c>
    </row>
    <row r="68" spans="1:55" ht="16.5" thickBot="1" x14ac:dyDescent="0.3">
      <c r="A68" s="2">
        <v>66</v>
      </c>
      <c r="B68" s="2">
        <v>528</v>
      </c>
      <c r="C68" s="2">
        <v>541</v>
      </c>
      <c r="D68" s="2">
        <v>498</v>
      </c>
      <c r="E68" s="3">
        <f t="shared" si="18"/>
        <v>522.33333333333337</v>
      </c>
      <c r="F68" s="2">
        <v>500</v>
      </c>
      <c r="S68" s="2">
        <v>66</v>
      </c>
      <c r="T68" s="2">
        <v>525</v>
      </c>
      <c r="U68" s="2">
        <v>535</v>
      </c>
      <c r="V68" s="2">
        <v>531</v>
      </c>
      <c r="W68" s="3">
        <f t="shared" si="19"/>
        <v>530.33333333333337</v>
      </c>
      <c r="X68" s="2">
        <v>500</v>
      </c>
      <c r="AK68" s="17">
        <f t="shared" si="20"/>
        <v>66</v>
      </c>
      <c r="AL68" s="18">
        <v>20</v>
      </c>
      <c r="AM68" s="19">
        <f t="shared" si="16"/>
        <v>959.59220685213904</v>
      </c>
      <c r="AN68" s="29">
        <f t="shared" si="13"/>
        <v>892.61259650953207</v>
      </c>
      <c r="AO68" s="30">
        <f t="shared" si="14"/>
        <v>986.57181719474602</v>
      </c>
      <c r="AP68" s="31">
        <f t="shared" si="17"/>
        <v>529</v>
      </c>
      <c r="AQ68" s="32">
        <f t="shared" si="21"/>
        <v>939.59220685213904</v>
      </c>
      <c r="AR68" s="24">
        <v>946</v>
      </c>
      <c r="AS68" s="2">
        <v>964</v>
      </c>
      <c r="AT68" s="2">
        <v>956</v>
      </c>
      <c r="AU68" s="2">
        <v>966</v>
      </c>
      <c r="AV68" s="25">
        <f t="shared" si="22"/>
        <v>958</v>
      </c>
      <c r="AW68" s="24">
        <v>924</v>
      </c>
      <c r="AX68" s="2">
        <v>935</v>
      </c>
      <c r="AY68" s="2">
        <v>947</v>
      </c>
      <c r="AZ68" s="2">
        <v>938</v>
      </c>
      <c r="BA68" s="25">
        <f t="shared" si="23"/>
        <v>936</v>
      </c>
      <c r="BB68" s="26">
        <f t="shared" si="24"/>
        <v>892.61259650953207</v>
      </c>
      <c r="BC68" s="26">
        <f t="shared" si="24"/>
        <v>986.57181719474602</v>
      </c>
    </row>
    <row r="69" spans="1:55" ht="16.5" thickBot="1" x14ac:dyDescent="0.3">
      <c r="A69" s="2">
        <v>67</v>
      </c>
      <c r="B69" s="2">
        <v>532</v>
      </c>
      <c r="C69" s="2">
        <v>545</v>
      </c>
      <c r="D69" s="2">
        <v>505</v>
      </c>
      <c r="E69" s="3">
        <f t="shared" si="18"/>
        <v>527.33333333333337</v>
      </c>
      <c r="F69" s="2">
        <v>500</v>
      </c>
      <c r="S69" s="2">
        <v>67</v>
      </c>
      <c r="T69" s="2">
        <v>531</v>
      </c>
      <c r="U69" s="2">
        <v>543</v>
      </c>
      <c r="V69" s="2">
        <v>540</v>
      </c>
      <c r="W69" s="3">
        <f t="shared" si="19"/>
        <v>538</v>
      </c>
      <c r="X69" s="2">
        <v>500</v>
      </c>
      <c r="AK69" s="17">
        <f t="shared" si="20"/>
        <v>67</v>
      </c>
      <c r="AL69" s="18">
        <v>20</v>
      </c>
      <c r="AM69" s="19">
        <f t="shared" si="16"/>
        <v>961.84112856634658</v>
      </c>
      <c r="AN69" s="29">
        <f t="shared" si="13"/>
        <v>894.74907213802919</v>
      </c>
      <c r="AO69" s="30">
        <f t="shared" si="14"/>
        <v>988.93318499466397</v>
      </c>
      <c r="AP69" s="31">
        <f t="shared" si="17"/>
        <v>537</v>
      </c>
      <c r="AQ69" s="32">
        <f t="shared" si="21"/>
        <v>941.84112856634658</v>
      </c>
      <c r="AR69" s="24">
        <v>948</v>
      </c>
      <c r="AS69" s="2">
        <v>966</v>
      </c>
      <c r="AT69" s="2">
        <v>961</v>
      </c>
      <c r="AU69" s="2">
        <v>967</v>
      </c>
      <c r="AV69" s="25">
        <f t="shared" si="22"/>
        <v>960.5</v>
      </c>
      <c r="AW69" s="24">
        <v>926</v>
      </c>
      <c r="AX69" s="2">
        <v>937</v>
      </c>
      <c r="AY69" s="2">
        <v>949</v>
      </c>
      <c r="AZ69" s="2">
        <v>939</v>
      </c>
      <c r="BA69" s="25">
        <f t="shared" si="23"/>
        <v>937.75</v>
      </c>
      <c r="BB69" s="26">
        <f t="shared" si="24"/>
        <v>894.74907213802919</v>
      </c>
      <c r="BC69" s="26">
        <f t="shared" si="24"/>
        <v>988.93318499466397</v>
      </c>
    </row>
    <row r="70" spans="1:55" ht="16.5" thickBot="1" x14ac:dyDescent="0.3">
      <c r="A70" s="2">
        <v>68</v>
      </c>
      <c r="B70" s="2">
        <v>533</v>
      </c>
      <c r="C70" s="2">
        <v>549</v>
      </c>
      <c r="D70" s="2">
        <v>516</v>
      </c>
      <c r="E70" s="3">
        <f t="shared" si="18"/>
        <v>532.66666666666663</v>
      </c>
      <c r="F70" s="2">
        <v>500</v>
      </c>
      <c r="S70" s="2">
        <v>68</v>
      </c>
      <c r="T70" s="2">
        <v>536</v>
      </c>
      <c r="U70" s="2">
        <v>553</v>
      </c>
      <c r="V70" s="2">
        <v>543</v>
      </c>
      <c r="W70" s="3">
        <f t="shared" si="19"/>
        <v>544</v>
      </c>
      <c r="X70" s="2">
        <v>500</v>
      </c>
      <c r="AK70" s="17">
        <f t="shared" si="20"/>
        <v>68</v>
      </c>
      <c r="AL70" s="18">
        <v>20</v>
      </c>
      <c r="AM70" s="19">
        <f t="shared" si="16"/>
        <v>964.0567932854417</v>
      </c>
      <c r="AN70" s="29">
        <f t="shared" si="13"/>
        <v>896.85395362116958</v>
      </c>
      <c r="AO70" s="30">
        <f t="shared" si="14"/>
        <v>991.25963294971382</v>
      </c>
      <c r="AP70" s="31">
        <f t="shared" si="17"/>
        <v>545</v>
      </c>
      <c r="AQ70" s="32">
        <f t="shared" si="21"/>
        <v>944.0567932854417</v>
      </c>
      <c r="AR70" s="24">
        <v>950</v>
      </c>
      <c r="AS70" s="2">
        <v>967</v>
      </c>
      <c r="AT70" s="2">
        <v>962</v>
      </c>
      <c r="AU70" s="2">
        <v>969</v>
      </c>
      <c r="AV70" s="25">
        <f t="shared" si="22"/>
        <v>962</v>
      </c>
      <c r="AW70" s="24">
        <v>928</v>
      </c>
      <c r="AX70" s="2">
        <v>939</v>
      </c>
      <c r="AY70" s="2">
        <v>951</v>
      </c>
      <c r="AZ70" s="2">
        <v>940</v>
      </c>
      <c r="BA70" s="25">
        <f t="shared" si="23"/>
        <v>939.5</v>
      </c>
      <c r="BB70" s="26">
        <f t="shared" si="24"/>
        <v>896.85395362116958</v>
      </c>
      <c r="BC70" s="26">
        <f t="shared" si="24"/>
        <v>991.25963294971382</v>
      </c>
    </row>
    <row r="71" spans="1:55" ht="16.5" thickBot="1" x14ac:dyDescent="0.3">
      <c r="A71" s="2">
        <v>69</v>
      </c>
      <c r="B71" s="2">
        <v>537</v>
      </c>
      <c r="C71" s="2">
        <v>554</v>
      </c>
      <c r="D71" s="2">
        <v>527</v>
      </c>
      <c r="E71" s="3">
        <f t="shared" si="18"/>
        <v>539.33333333333337</v>
      </c>
      <c r="F71" s="2">
        <v>500</v>
      </c>
      <c r="S71" s="2">
        <v>69</v>
      </c>
      <c r="T71" s="2">
        <v>541</v>
      </c>
      <c r="U71" s="2">
        <v>559</v>
      </c>
      <c r="V71" s="2">
        <v>551</v>
      </c>
      <c r="W71" s="3">
        <f t="shared" si="19"/>
        <v>550.33333333333337</v>
      </c>
      <c r="X71" s="2">
        <v>500</v>
      </c>
      <c r="AK71" s="17">
        <f t="shared" si="20"/>
        <v>69</v>
      </c>
      <c r="AL71" s="18">
        <v>20</v>
      </c>
      <c r="AM71" s="19">
        <f t="shared" si="16"/>
        <v>966.24017030012089</v>
      </c>
      <c r="AN71" s="29">
        <f t="shared" si="13"/>
        <v>898.92816178511475</v>
      </c>
      <c r="AO71" s="30">
        <f t="shared" si="14"/>
        <v>993.55217881512704</v>
      </c>
      <c r="AP71" s="31">
        <f t="shared" si="17"/>
        <v>553</v>
      </c>
      <c r="AQ71" s="32">
        <f t="shared" si="21"/>
        <v>946.24017030012089</v>
      </c>
      <c r="AR71" s="24">
        <v>953</v>
      </c>
      <c r="AS71" s="2">
        <v>969</v>
      </c>
      <c r="AT71" s="2">
        <v>963</v>
      </c>
      <c r="AU71" s="2">
        <v>971</v>
      </c>
      <c r="AV71" s="25">
        <f t="shared" si="22"/>
        <v>964</v>
      </c>
      <c r="AW71" s="24">
        <v>930</v>
      </c>
      <c r="AX71" s="2">
        <v>941</v>
      </c>
      <c r="AY71" s="2">
        <v>953</v>
      </c>
      <c r="AZ71" s="2">
        <v>941</v>
      </c>
      <c r="BA71" s="25">
        <f t="shared" si="23"/>
        <v>941.25</v>
      </c>
      <c r="BB71" s="26">
        <f t="shared" si="24"/>
        <v>898.92816178511475</v>
      </c>
      <c r="BC71" s="26">
        <f t="shared" si="24"/>
        <v>993.55217881512704</v>
      </c>
    </row>
    <row r="72" spans="1:55" ht="16.5" thickBot="1" x14ac:dyDescent="0.3">
      <c r="A72" s="2">
        <v>70</v>
      </c>
      <c r="B72" s="2">
        <v>542</v>
      </c>
      <c r="C72" s="2">
        <v>558</v>
      </c>
      <c r="D72" s="2">
        <v>532</v>
      </c>
      <c r="E72" s="3">
        <f t="shared" si="18"/>
        <v>544</v>
      </c>
      <c r="F72" s="2">
        <v>500</v>
      </c>
      <c r="S72" s="2">
        <v>70</v>
      </c>
      <c r="T72" s="2">
        <v>544</v>
      </c>
      <c r="U72" s="2">
        <v>563</v>
      </c>
      <c r="V72" s="2">
        <v>556</v>
      </c>
      <c r="W72" s="3">
        <f t="shared" si="19"/>
        <v>554.33333333333337</v>
      </c>
      <c r="X72" s="2">
        <v>500</v>
      </c>
      <c r="AK72" s="35">
        <f t="shared" si="20"/>
        <v>70</v>
      </c>
      <c r="AL72" s="18">
        <v>20</v>
      </c>
      <c r="AM72" s="36">
        <f t="shared" si="16"/>
        <v>968.39218713337573</v>
      </c>
      <c r="AN72" s="37">
        <f t="shared" si="13"/>
        <v>900.97257777670688</v>
      </c>
      <c r="AO72" s="38">
        <f t="shared" si="14"/>
        <v>995.81179649004457</v>
      </c>
      <c r="AP72" s="39">
        <f t="shared" si="17"/>
        <v>561</v>
      </c>
      <c r="AQ72" s="40">
        <f t="shared" si="21"/>
        <v>948.39218713337573</v>
      </c>
      <c r="AR72" s="24">
        <v>955</v>
      </c>
      <c r="AS72" s="2">
        <v>971</v>
      </c>
      <c r="AT72" s="2">
        <v>966</v>
      </c>
      <c r="AU72" s="2">
        <v>973</v>
      </c>
      <c r="AV72" s="25">
        <f t="shared" si="22"/>
        <v>966.25</v>
      </c>
      <c r="AW72" s="24">
        <v>932</v>
      </c>
      <c r="AX72" s="2">
        <v>943</v>
      </c>
      <c r="AY72" s="2">
        <v>955</v>
      </c>
      <c r="AZ72" s="2">
        <v>942</v>
      </c>
      <c r="BA72" s="25">
        <f t="shared" si="23"/>
        <v>943</v>
      </c>
      <c r="BB72" s="26">
        <f t="shared" si="24"/>
        <v>900.97257777670688</v>
      </c>
      <c r="BC72" s="26">
        <f t="shared" si="24"/>
        <v>995.81179649004457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2020-10-07T12:35:34Z</dcterms:modified>
</cp:coreProperties>
</file>