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330"/>
  </bookViews>
  <sheets>
    <sheet name="Лист1" sheetId="1" r:id="rId1"/>
  </sheets>
  <calcPr calcId="114210"/>
</workbook>
</file>

<file path=xl/calcChain.xml><?xml version="1.0" encoding="utf-8"?>
<calcChain xmlns="http://schemas.openxmlformats.org/spreadsheetml/2006/main">
  <c r="U72" i="1"/>
  <c r="N72"/>
  <c r="U71"/>
  <c r="N71"/>
  <c r="U70"/>
  <c r="N70"/>
  <c r="U69"/>
  <c r="N69"/>
  <c r="U68"/>
  <c r="N68"/>
  <c r="U67"/>
  <c r="N67"/>
  <c r="U66"/>
  <c r="N66"/>
  <c r="U65"/>
  <c r="N65"/>
  <c r="U64"/>
  <c r="N64"/>
  <c r="U63"/>
  <c r="N63"/>
  <c r="U62"/>
  <c r="N62"/>
  <c r="U61"/>
  <c r="N61"/>
  <c r="U60"/>
  <c r="N60"/>
  <c r="U59"/>
  <c r="N59"/>
  <c r="U58"/>
  <c r="N58"/>
  <c r="U57"/>
  <c r="N57"/>
  <c r="U56"/>
  <c r="N56"/>
  <c r="U55"/>
  <c r="N55"/>
  <c r="U54"/>
  <c r="N54"/>
  <c r="U53"/>
  <c r="N53"/>
  <c r="U52"/>
  <c r="N52"/>
  <c r="U51"/>
  <c r="N51"/>
  <c r="U50"/>
  <c r="N50"/>
  <c r="U49"/>
  <c r="N49"/>
  <c r="U48"/>
  <c r="N48"/>
  <c r="U47"/>
  <c r="N47"/>
  <c r="U46"/>
  <c r="N46"/>
  <c r="U45"/>
  <c r="N45"/>
  <c r="U44"/>
  <c r="N44"/>
  <c r="U43"/>
  <c r="N43"/>
  <c r="U42"/>
  <c r="N42"/>
  <c r="U41"/>
  <c r="N41"/>
  <c r="U40"/>
  <c r="N40"/>
  <c r="U39"/>
  <c r="N39"/>
  <c r="U38"/>
  <c r="N38"/>
  <c r="U37"/>
  <c r="N37"/>
  <c r="U36"/>
  <c r="N36"/>
  <c r="U35"/>
  <c r="N35"/>
  <c r="U34"/>
  <c r="N34"/>
  <c r="U33"/>
  <c r="N33"/>
  <c r="U32"/>
  <c r="N32"/>
  <c r="U31"/>
  <c r="N31"/>
  <c r="U30"/>
  <c r="N30"/>
  <c r="U29"/>
  <c r="N29"/>
  <c r="U28"/>
  <c r="N28"/>
  <c r="U27"/>
  <c r="N27"/>
  <c r="U26"/>
  <c r="N26"/>
  <c r="U25"/>
  <c r="N25"/>
  <c r="U24"/>
  <c r="N24"/>
  <c r="U23"/>
  <c r="N23"/>
  <c r="U22"/>
  <c r="N22"/>
  <c r="U21"/>
  <c r="N21"/>
  <c r="U20"/>
  <c r="N20"/>
  <c r="U19"/>
  <c r="N19"/>
  <c r="U18"/>
  <c r="N18"/>
  <c r="U17"/>
  <c r="N17"/>
  <c r="U16"/>
  <c r="N16"/>
  <c r="U15"/>
  <c r="N15"/>
  <c r="U14"/>
  <c r="N14"/>
  <c r="U13"/>
  <c r="N13"/>
  <c r="U12"/>
  <c r="N12"/>
  <c r="U11"/>
  <c r="N11"/>
  <c r="U10"/>
  <c r="N10"/>
  <c r="U9"/>
  <c r="N9"/>
  <c r="U8"/>
  <c r="N8"/>
  <c r="U7"/>
  <c r="N7"/>
  <c r="U6"/>
  <c r="N6"/>
  <c r="U5"/>
  <c r="N5"/>
  <c r="U4"/>
  <c r="N4"/>
  <c r="A4"/>
  <c r="U3"/>
  <c r="N3"/>
  <c r="E3"/>
  <c r="W3"/>
  <c r="A3"/>
  <c r="F3"/>
  <c r="G3"/>
  <c r="U2"/>
  <c r="N2"/>
  <c r="D2"/>
  <c r="V2"/>
  <c r="F2"/>
  <c r="A5"/>
  <c r="F4"/>
  <c r="G4"/>
  <c r="E2"/>
  <c r="W2"/>
  <c r="C2"/>
  <c r="D3"/>
  <c r="V3"/>
  <c r="C3"/>
  <c r="F5"/>
  <c r="G5"/>
  <c r="A6"/>
  <c r="E4"/>
  <c r="W4"/>
  <c r="D4"/>
  <c r="V4"/>
  <c r="C4"/>
  <c r="F6"/>
  <c r="G6"/>
  <c r="A7"/>
  <c r="C5"/>
  <c r="E5"/>
  <c r="W5"/>
  <c r="D5"/>
  <c r="V5"/>
  <c r="F7"/>
  <c r="G7"/>
  <c r="A8"/>
  <c r="E6"/>
  <c r="W6"/>
  <c r="C6"/>
  <c r="D6"/>
  <c r="V6"/>
  <c r="A9"/>
  <c r="F8"/>
  <c r="G8"/>
  <c r="E7"/>
  <c r="W7"/>
  <c r="D7"/>
  <c r="V7"/>
  <c r="C7"/>
  <c r="E8"/>
  <c r="W8"/>
  <c r="D8"/>
  <c r="V8"/>
  <c r="C8"/>
  <c r="F9"/>
  <c r="G9"/>
  <c r="A10"/>
  <c r="F10"/>
  <c r="G10"/>
  <c r="A11"/>
  <c r="C9"/>
  <c r="E9"/>
  <c r="W9"/>
  <c r="D9"/>
  <c r="V9"/>
  <c r="F11"/>
  <c r="G11"/>
  <c r="A12"/>
  <c r="E10"/>
  <c r="W10"/>
  <c r="D10"/>
  <c r="V10"/>
  <c r="C10"/>
  <c r="A13"/>
  <c r="F12"/>
  <c r="G12"/>
  <c r="E11"/>
  <c r="W11"/>
  <c r="D11"/>
  <c r="V11"/>
  <c r="C11"/>
  <c r="E12"/>
  <c r="W12"/>
  <c r="C12"/>
  <c r="D12"/>
  <c r="V12"/>
  <c r="A14"/>
  <c r="F13"/>
  <c r="G13"/>
  <c r="C13"/>
  <c r="E13"/>
  <c r="W13"/>
  <c r="D13"/>
  <c r="V13"/>
  <c r="A15"/>
  <c r="F14"/>
  <c r="G14"/>
  <c r="E14"/>
  <c r="W14"/>
  <c r="D14"/>
  <c r="V14"/>
  <c r="C14"/>
  <c r="F15"/>
  <c r="G15"/>
  <c r="A16"/>
  <c r="A17"/>
  <c r="F16"/>
  <c r="G16"/>
  <c r="E15"/>
  <c r="W15"/>
  <c r="D15"/>
  <c r="V15"/>
  <c r="C15"/>
  <c r="E16"/>
  <c r="W16"/>
  <c r="D16"/>
  <c r="V16"/>
  <c r="C16"/>
  <c r="F17"/>
  <c r="G17"/>
  <c r="A18"/>
  <c r="F18"/>
  <c r="G18"/>
  <c r="A19"/>
  <c r="C17"/>
  <c r="E17"/>
  <c r="W17"/>
  <c r="D17"/>
  <c r="V17"/>
  <c r="F19"/>
  <c r="G19"/>
  <c r="A20"/>
  <c r="E18"/>
  <c r="W18"/>
  <c r="C18"/>
  <c r="D18"/>
  <c r="V18"/>
  <c r="A21"/>
  <c r="F20"/>
  <c r="G20"/>
  <c r="E19"/>
  <c r="W19"/>
  <c r="D19"/>
  <c r="V19"/>
  <c r="C19"/>
  <c r="C20"/>
  <c r="E20"/>
  <c r="W20"/>
  <c r="D20"/>
  <c r="V20"/>
  <c r="A22"/>
  <c r="F21"/>
  <c r="G21"/>
  <c r="C21"/>
  <c r="E21"/>
  <c r="W21"/>
  <c r="D21"/>
  <c r="V21"/>
  <c r="F22"/>
  <c r="G22"/>
  <c r="A23"/>
  <c r="E22"/>
  <c r="W22"/>
  <c r="D22"/>
  <c r="V22"/>
  <c r="C22"/>
  <c r="F23"/>
  <c r="G23"/>
  <c r="A24"/>
  <c r="E23"/>
  <c r="W23"/>
  <c r="D23"/>
  <c r="V23"/>
  <c r="C23"/>
  <c r="A25"/>
  <c r="F24"/>
  <c r="G24"/>
  <c r="E24"/>
  <c r="W24"/>
  <c r="D24"/>
  <c r="V24"/>
  <c r="C24"/>
  <c r="F25"/>
  <c r="G25"/>
  <c r="A26"/>
  <c r="A27"/>
  <c r="F26"/>
  <c r="G26"/>
  <c r="C25"/>
  <c r="E25"/>
  <c r="W25"/>
  <c r="D25"/>
  <c r="V25"/>
  <c r="C26"/>
  <c r="E26"/>
  <c r="W26"/>
  <c r="D26"/>
  <c r="V26"/>
  <c r="F27"/>
  <c r="G27"/>
  <c r="A28"/>
  <c r="A29"/>
  <c r="F28"/>
  <c r="G28"/>
  <c r="E27"/>
  <c r="W27"/>
  <c r="D27"/>
  <c r="V27"/>
  <c r="C27"/>
  <c r="E28"/>
  <c r="W28"/>
  <c r="D28"/>
  <c r="V28"/>
  <c r="C28"/>
  <c r="A30"/>
  <c r="F29"/>
  <c r="G29"/>
  <c r="C29"/>
  <c r="E29"/>
  <c r="W29"/>
  <c r="D29"/>
  <c r="V29"/>
  <c r="F30"/>
  <c r="G30"/>
  <c r="A31"/>
  <c r="F31"/>
  <c r="G31"/>
  <c r="A32"/>
  <c r="E30"/>
  <c r="W30"/>
  <c r="D30"/>
  <c r="V30"/>
  <c r="C30"/>
  <c r="A33"/>
  <c r="F32"/>
  <c r="G32"/>
  <c r="E31"/>
  <c r="W31"/>
  <c r="D31"/>
  <c r="V31"/>
  <c r="C31"/>
  <c r="E32"/>
  <c r="W32"/>
  <c r="C32"/>
  <c r="D32"/>
  <c r="V32"/>
  <c r="F33"/>
  <c r="G33"/>
  <c r="A34"/>
  <c r="C33"/>
  <c r="E33"/>
  <c r="W33"/>
  <c r="D33"/>
  <c r="V33"/>
  <c r="A35"/>
  <c r="F34"/>
  <c r="G34"/>
  <c r="C34"/>
  <c r="E34"/>
  <c r="W34"/>
  <c r="D34"/>
  <c r="V34"/>
  <c r="F35"/>
  <c r="G35"/>
  <c r="A36"/>
  <c r="A37"/>
  <c r="F36"/>
  <c r="G36"/>
  <c r="E35"/>
  <c r="W35"/>
  <c r="D35"/>
  <c r="V35"/>
  <c r="C35"/>
  <c r="E36"/>
  <c r="W36"/>
  <c r="D36"/>
  <c r="V36"/>
  <c r="C36"/>
  <c r="A38"/>
  <c r="F37"/>
  <c r="G37"/>
  <c r="C37"/>
  <c r="E37"/>
  <c r="W37"/>
  <c r="D37"/>
  <c r="V37"/>
  <c r="F38"/>
  <c r="G38"/>
  <c r="A39"/>
  <c r="A40"/>
  <c r="F39"/>
  <c r="G39"/>
  <c r="E38"/>
  <c r="W38"/>
  <c r="D38"/>
  <c r="V38"/>
  <c r="C38"/>
  <c r="D39"/>
  <c r="V39"/>
  <c r="E39"/>
  <c r="W39"/>
  <c r="C39"/>
  <c r="A41"/>
  <c r="F40"/>
  <c r="G40"/>
  <c r="C40"/>
  <c r="E40"/>
  <c r="W40"/>
  <c r="D40"/>
  <c r="V40"/>
  <c r="A42"/>
  <c r="F41"/>
  <c r="G41"/>
  <c r="F42"/>
  <c r="G42"/>
  <c r="A43"/>
  <c r="C41"/>
  <c r="E41"/>
  <c r="W41"/>
  <c r="D41"/>
  <c r="V41"/>
  <c r="A44"/>
  <c r="F43"/>
  <c r="G43"/>
  <c r="E42"/>
  <c r="W42"/>
  <c r="D42"/>
  <c r="V42"/>
  <c r="C42"/>
  <c r="A45"/>
  <c r="F44"/>
  <c r="G44"/>
  <c r="E43"/>
  <c r="W43"/>
  <c r="D43"/>
  <c r="V43"/>
  <c r="C43"/>
  <c r="E44"/>
  <c r="W44"/>
  <c r="C44"/>
  <c r="D44"/>
  <c r="V44"/>
  <c r="A46"/>
  <c r="F45"/>
  <c r="G45"/>
  <c r="C45"/>
  <c r="E45"/>
  <c r="W45"/>
  <c r="D45"/>
  <c r="V45"/>
  <c r="F46"/>
  <c r="G46"/>
  <c r="A47"/>
  <c r="A48"/>
  <c r="F47"/>
  <c r="G47"/>
  <c r="E46"/>
  <c r="W46"/>
  <c r="D46"/>
  <c r="V46"/>
  <c r="C46"/>
  <c r="E47"/>
  <c r="W47"/>
  <c r="D47"/>
  <c r="V47"/>
  <c r="C47"/>
  <c r="A49"/>
  <c r="F48"/>
  <c r="G48"/>
  <c r="A50"/>
  <c r="F49"/>
  <c r="G49"/>
  <c r="C48"/>
  <c r="E48"/>
  <c r="W48"/>
  <c r="D48"/>
  <c r="V48"/>
  <c r="F50"/>
  <c r="G50"/>
  <c r="A51"/>
  <c r="C49"/>
  <c r="E49"/>
  <c r="W49"/>
  <c r="D49"/>
  <c r="V49"/>
  <c r="E50"/>
  <c r="W50"/>
  <c r="D50"/>
  <c r="V50"/>
  <c r="C50"/>
  <c r="A52"/>
  <c r="F51"/>
  <c r="G51"/>
  <c r="E51"/>
  <c r="W51"/>
  <c r="D51"/>
  <c r="V51"/>
  <c r="C51"/>
  <c r="A53"/>
  <c r="F52"/>
  <c r="G52"/>
  <c r="C52"/>
  <c r="E52"/>
  <c r="W52"/>
  <c r="D52"/>
  <c r="V52"/>
  <c r="A54"/>
  <c r="F53"/>
  <c r="G53"/>
  <c r="C53"/>
  <c r="E53"/>
  <c r="W53"/>
  <c r="D53"/>
  <c r="V53"/>
  <c r="F54"/>
  <c r="G54"/>
  <c r="A55"/>
  <c r="A56"/>
  <c r="F55"/>
  <c r="G55"/>
  <c r="E54"/>
  <c r="W54"/>
  <c r="D54"/>
  <c r="V54"/>
  <c r="C54"/>
  <c r="A57"/>
  <c r="F56"/>
  <c r="G56"/>
  <c r="E55"/>
  <c r="W55"/>
  <c r="D55"/>
  <c r="V55"/>
  <c r="C55"/>
  <c r="C56"/>
  <c r="E56"/>
  <c r="W56"/>
  <c r="D56"/>
  <c r="V56"/>
  <c r="A58"/>
  <c r="F57"/>
  <c r="G57"/>
  <c r="C57"/>
  <c r="E57"/>
  <c r="W57"/>
  <c r="D57"/>
  <c r="V57"/>
  <c r="F58"/>
  <c r="G58"/>
  <c r="A59"/>
  <c r="A60"/>
  <c r="F59"/>
  <c r="G59"/>
  <c r="E58"/>
  <c r="W58"/>
  <c r="D58"/>
  <c r="V58"/>
  <c r="C58"/>
  <c r="A61"/>
  <c r="F60"/>
  <c r="G60"/>
  <c r="E59"/>
  <c r="W59"/>
  <c r="D59"/>
  <c r="V59"/>
  <c r="C59"/>
  <c r="C60"/>
  <c r="E60"/>
  <c r="W60"/>
  <c r="D60"/>
  <c r="V60"/>
  <c r="A62"/>
  <c r="F61"/>
  <c r="G61"/>
  <c r="F62"/>
  <c r="G62"/>
  <c r="A63"/>
  <c r="C61"/>
  <c r="E61"/>
  <c r="W61"/>
  <c r="D61"/>
  <c r="V61"/>
  <c r="A64"/>
  <c r="F63"/>
  <c r="G63"/>
  <c r="E62"/>
  <c r="W62"/>
  <c r="D62"/>
  <c r="V62"/>
  <c r="C62"/>
  <c r="E63"/>
  <c r="W63"/>
  <c r="D63"/>
  <c r="V63"/>
  <c r="C63"/>
  <c r="A65"/>
  <c r="F64"/>
  <c r="G64"/>
  <c r="C64"/>
  <c r="E64"/>
  <c r="W64"/>
  <c r="D64"/>
  <c r="V64"/>
  <c r="A66"/>
  <c r="F65"/>
  <c r="G65"/>
  <c r="C65"/>
  <c r="E65"/>
  <c r="W65"/>
  <c r="D65"/>
  <c r="V65"/>
  <c r="F66"/>
  <c r="G66"/>
  <c r="A67"/>
  <c r="A68"/>
  <c r="F67"/>
  <c r="G67"/>
  <c r="E66"/>
  <c r="W66"/>
  <c r="D66"/>
  <c r="V66"/>
  <c r="C66"/>
  <c r="A69"/>
  <c r="F68"/>
  <c r="G68"/>
  <c r="E67"/>
  <c r="W67"/>
  <c r="D67"/>
  <c r="V67"/>
  <c r="C67"/>
  <c r="C68"/>
  <c r="E68"/>
  <c r="W68"/>
  <c r="D68"/>
  <c r="V68"/>
  <c r="A70"/>
  <c r="F69"/>
  <c r="G69"/>
  <c r="F70"/>
  <c r="G70"/>
  <c r="A71"/>
  <c r="C69"/>
  <c r="E69"/>
  <c r="W69"/>
  <c r="D69"/>
  <c r="V69"/>
  <c r="A72"/>
  <c r="F72"/>
  <c r="G72"/>
  <c r="F71"/>
  <c r="G71"/>
  <c r="E70"/>
  <c r="W70"/>
  <c r="D70"/>
  <c r="V70"/>
  <c r="C70"/>
  <c r="E71"/>
  <c r="W71"/>
  <c r="D71"/>
  <c r="V71"/>
  <c r="C71"/>
  <c r="C72"/>
  <c r="E72"/>
  <c r="W72"/>
  <c r="D72"/>
  <c r="V72"/>
</calcChain>
</file>

<file path=xl/sharedStrings.xml><?xml version="1.0" encoding="utf-8"?>
<sst xmlns="http://schemas.openxmlformats.org/spreadsheetml/2006/main" count="35" uniqueCount="27">
  <si>
    <t>Время, мин</t>
  </si>
  <si>
    <t>Т0</t>
  </si>
  <si>
    <t>Т</t>
  </si>
  <si>
    <t>Тмин</t>
  </si>
  <si>
    <t>Тмакс</t>
  </si>
  <si>
    <t>8t+1</t>
  </si>
  <si>
    <t>Тст.пож.</t>
  </si>
  <si>
    <t>ТП1</t>
  </si>
  <si>
    <t>ТП2</t>
  </si>
  <si>
    <t>ТП3</t>
  </si>
  <si>
    <t>ТП4</t>
  </si>
  <si>
    <t>ТП5</t>
  </si>
  <si>
    <t>ТП6</t>
  </si>
  <si>
    <t>Тср1</t>
  </si>
  <si>
    <t>Тср2</t>
  </si>
  <si>
    <t>Значение средней температуры всегда должно быть в диапазоне "Минимальный допуск температуры" - "Максимальный допуск температуры"</t>
  </si>
  <si>
    <t>0 мин.</t>
  </si>
  <si>
    <t>на нулевой минуте имеет значение, примерно равное Т0 (с возможным отклонением плюс/минус 1-2 градуса)</t>
  </si>
  <si>
    <t>1 мин.</t>
  </si>
  <si>
    <t>имеет случайное значение, попадающее в вышеуказанный диапазон.</t>
  </si>
  <si>
    <t>2 мин.</t>
  </si>
  <si>
    <t>имеет случайное значение, попадающее в вышеуказанный диапазон, но не менее, чем значение на первой минуте</t>
  </si>
  <si>
    <t>3 мин.</t>
  </si>
  <si>
    <t>и так до нужного значения времени, которое должно будет выбираться из всплывающего меню значений</t>
  </si>
  <si>
    <t>Формула под график и его отклонения указаны в ГОСТ 30247.0 п.6</t>
  </si>
  <si>
    <t>ТП1-ТП6</t>
  </si>
  <si>
    <t>имеет случайное значение, попадающее в вышеуказанный диапазон, но не менее, чем значение на второй минуте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</si>
</sst>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5253683840701024E-2"/>
          <c:y val="1.5844006623635568E-2"/>
          <c:w val="0.90549872210855542"/>
          <c:h val="0.65331316677422457"/>
        </c:manualLayout>
      </c:layout>
      <c:scatterChart>
        <c:scatterStyle val="smoothMarker"/>
        <c:ser>
          <c:idx val="2"/>
          <c:order val="0"/>
          <c:tx>
            <c:v>Стандартный режим пожара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Лист1!$G$2:$G$72</c:f>
              <c:numCache>
                <c:formatCode>0</c:formatCode>
                <c:ptCount val="71"/>
                <c:pt idx="0">
                  <c:v>21</c:v>
                </c:pt>
                <c:pt idx="1">
                  <c:v>329.21366575656708</c:v>
                </c:pt>
                <c:pt idx="2">
                  <c:v>424.50487787550446</c:v>
                </c:pt>
                <c:pt idx="3">
                  <c:v>482.28930299185299</c:v>
                </c:pt>
                <c:pt idx="4">
                  <c:v>523.88730925787115</c:v>
                </c:pt>
                <c:pt idx="5">
                  <c:v>556.4104305683087</c:v>
                </c:pt>
                <c:pt idx="6">
                  <c:v>583.11764760983715</c:v>
                </c:pt>
                <c:pt idx="7">
                  <c:v>605.77682520700955</c:v>
                </c:pt>
                <c:pt idx="8">
                  <c:v>625.45510804178514</c:v>
                </c:pt>
                <c:pt idx="9">
                  <c:v>642.84638674155724</c:v>
                </c:pt>
                <c:pt idx="10">
                  <c:v>658.42733151313416</c:v>
                </c:pt>
                <c:pt idx="11">
                  <c:v>672.53955229249493</c:v>
                </c:pt>
                <c:pt idx="12">
                  <c:v>685.43624832185446</c:v>
                </c:pt>
                <c:pt idx="13">
                  <c:v>697.3103081791287</c:v>
                </c:pt>
                <c:pt idx="14">
                  <c:v>708.31206300177973</c:v>
                </c:pt>
                <c:pt idx="15">
                  <c:v>718.56095275917539</c:v>
                </c:pt>
                <c:pt idx="16">
                  <c:v>728.15345005324082</c:v>
                </c:pt>
                <c:pt idx="17">
                  <c:v>737.16859566896028</c:v>
                </c:pt>
                <c:pt idx="18">
                  <c:v>745.67196077106632</c:v>
                </c:pt>
                <c:pt idx="19">
                  <c:v>753.7185436320716</c:v>
                </c:pt>
                <c:pt idx="20">
                  <c:v>761.3549272309881</c:v>
                </c:pt>
                <c:pt idx="21">
                  <c:v>768.62091309171728</c:v>
                </c:pt>
                <c:pt idx="22">
                  <c:v>775.55077689482334</c:v>
                </c:pt>
                <c:pt idx="23">
                  <c:v>782.17424629903974</c:v>
                </c:pt>
                <c:pt idx="24">
                  <c:v>788.51727160768201</c:v>
                </c:pt>
                <c:pt idx="25">
                  <c:v>794.60263981006869</c:v>
                </c:pt>
                <c:pt idx="26">
                  <c:v>800.45046870831368</c:v>
                </c:pt>
                <c:pt idx="27">
                  <c:v>806.07860817774269</c:v>
                </c:pt>
                <c:pt idx="28">
                  <c:v>811.50296874842013</c:v>
                </c:pt>
                <c:pt idx="29">
                  <c:v>816.73779275397646</c:v>
                </c:pt>
                <c:pt idx="30">
                  <c:v>821.79587968832959</c:v>
                </c:pt>
                <c:pt idx="31">
                  <c:v>826.688774748029</c:v>
                </c:pt>
                <c:pt idx="32">
                  <c:v>831.42692754929669</c:v>
                </c:pt>
                <c:pt idx="33">
                  <c:v>836.01982650819878</c:v>
                </c:pt>
                <c:pt idx="34">
                  <c:v>840.47611322906084</c:v>
                </c:pt>
                <c:pt idx="35">
                  <c:v>844.80368036725258</c:v>
                </c:pt>
                <c:pt idx="36">
                  <c:v>849.00975575100892</c:v>
                </c:pt>
                <c:pt idx="37">
                  <c:v>853.10097501443829</c:v>
                </c:pt>
                <c:pt idx="38">
                  <c:v>857.08344457464113</c:v>
                </c:pt>
                <c:pt idx="39">
                  <c:v>860.96279645352467</c:v>
                </c:pt>
                <c:pt idx="40">
                  <c:v>864.7442361796808</c:v>
                </c:pt>
                <c:pt idx="41">
                  <c:v>868.43258479274118</c:v>
                </c:pt>
                <c:pt idx="42">
                  <c:v>872.03231580061174</c:v>
                </c:pt>
                <c:pt idx="43">
                  <c:v>875.54758780027953</c:v>
                </c:pt>
                <c:pt idx="44">
                  <c:v>878.98227335879869</c:v>
                </c:pt>
                <c:pt idx="45">
                  <c:v>882.33998465745196</c:v>
                </c:pt>
                <c:pt idx="46">
                  <c:v>885.62409632487572</c:v>
                </c:pt>
                <c:pt idx="47">
                  <c:v>888.83776582099858</c:v>
                </c:pt>
                <c:pt idx="48">
                  <c:v>891.98395168043271</c:v>
                </c:pt>
                <c:pt idx="49">
                  <c:v>895.06542987952218</c:v>
                </c:pt>
                <c:pt idx="50">
                  <c:v>898.08480855396283</c:v>
                </c:pt>
                <c:pt idx="51">
                  <c:v>901.0445412625329</c:v>
                </c:pt>
                <c:pt idx="52">
                  <c:v>903.9469389659464</c:v>
                </c:pt>
                <c:pt idx="53">
                  <c:v>906.79418086735745</c:v>
                </c:pt>
                <c:pt idx="54">
                  <c:v>909.5883242419111</c:v>
                </c:pt>
                <c:pt idx="55">
                  <c:v>912.33131336640429</c:v>
                </c:pt>
                <c:pt idx="56">
                  <c:v>915.02498764614654</c:v>
                </c:pt>
                <c:pt idx="57">
                  <c:v>917.67108902409836</c:v>
                </c:pt>
                <c:pt idx="58">
                  <c:v>920.27126874703413</c:v>
                </c:pt>
                <c:pt idx="59">
                  <c:v>922.82709355454494</c:v>
                </c:pt>
                <c:pt idx="60">
                  <c:v>925.340051348972</c:v>
                </c:pt>
                <c:pt idx="61">
                  <c:v>927.81155639764904</c:v>
                </c:pt>
                <c:pt idx="62">
                  <c:v>930.24295411299954</c:v>
                </c:pt>
                <c:pt idx="63">
                  <c:v>932.63552545093819</c:v>
                </c:pt>
                <c:pt idx="64">
                  <c:v>934.99049096357658</c:v>
                </c:pt>
                <c:pt idx="65">
                  <c:v>937.30901453833599</c:v>
                </c:pt>
                <c:pt idx="66">
                  <c:v>939.59220685213904</c:v>
                </c:pt>
                <c:pt idx="67">
                  <c:v>941.84112856634658</c:v>
                </c:pt>
                <c:pt idx="68">
                  <c:v>944.0567932854417</c:v>
                </c:pt>
                <c:pt idx="69">
                  <c:v>946.24017030012089</c:v>
                </c:pt>
                <c:pt idx="70">
                  <c:v>948.39218713337573</c:v>
                </c:pt>
              </c:numCache>
            </c:numRef>
          </c:yVal>
          <c:smooth val="1"/>
        </c:ser>
        <c:ser>
          <c:idx val="0"/>
          <c:order val="1"/>
          <c:tx>
            <c:v>Минимальный допуск температуры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Лист1!$D$2:$D$72</c:f>
              <c:numCache>
                <c:formatCode>0</c:formatCode>
                <c:ptCount val="71"/>
                <c:pt idx="0">
                  <c:v>17.849999999999998</c:v>
                </c:pt>
                <c:pt idx="1">
                  <c:v>279.83161589308202</c:v>
                </c:pt>
                <c:pt idx="2">
                  <c:v>360.8291461941788</c:v>
                </c:pt>
                <c:pt idx="3">
                  <c:v>409.94590754307501</c:v>
                </c:pt>
                <c:pt idx="4">
                  <c:v>445.30421286919045</c:v>
                </c:pt>
                <c:pt idx="5">
                  <c:v>472.94886598306238</c:v>
                </c:pt>
                <c:pt idx="6">
                  <c:v>495.65000046836155</c:v>
                </c:pt>
                <c:pt idx="7">
                  <c:v>514.9103014259581</c:v>
                </c:pt>
                <c:pt idx="8">
                  <c:v>531.63684183551732</c:v>
                </c:pt>
                <c:pt idx="9">
                  <c:v>546.4194287303236</c:v>
                </c:pt>
                <c:pt idx="10">
                  <c:v>559.66323178616403</c:v>
                </c:pt>
                <c:pt idx="11">
                  <c:v>605.2855970632454</c:v>
                </c:pt>
                <c:pt idx="12">
                  <c:v>616.89262348966906</c:v>
                </c:pt>
                <c:pt idx="13">
                  <c:v>627.57927736121587</c:v>
                </c:pt>
                <c:pt idx="14">
                  <c:v>637.48085670160174</c:v>
                </c:pt>
                <c:pt idx="15">
                  <c:v>646.70485748325791</c:v>
                </c:pt>
                <c:pt idx="16">
                  <c:v>655.33810504791677</c:v>
                </c:pt>
                <c:pt idx="17">
                  <c:v>663.45173610206427</c:v>
                </c:pt>
                <c:pt idx="18">
                  <c:v>671.10476469395974</c:v>
                </c:pt>
                <c:pt idx="19">
                  <c:v>678.34668926886445</c:v>
                </c:pt>
                <c:pt idx="20">
                  <c:v>685.21943450788933</c:v>
                </c:pt>
                <c:pt idx="21">
                  <c:v>691.75882178254562</c:v>
                </c:pt>
                <c:pt idx="22">
                  <c:v>697.995699205341</c:v>
                </c:pt>
                <c:pt idx="23">
                  <c:v>703.95682166913582</c:v>
                </c:pt>
                <c:pt idx="24">
                  <c:v>709.66554444691383</c:v>
                </c:pt>
                <c:pt idx="25">
                  <c:v>715.14237582906185</c:v>
                </c:pt>
                <c:pt idx="26">
                  <c:v>720.40542183748232</c:v>
                </c:pt>
                <c:pt idx="27">
                  <c:v>725.47074735996841</c:v>
                </c:pt>
                <c:pt idx="28">
                  <c:v>730.35267187357817</c:v>
                </c:pt>
                <c:pt idx="29">
                  <c:v>735.06401347857889</c:v>
                </c:pt>
                <c:pt idx="30">
                  <c:v>739.61629171949664</c:v>
                </c:pt>
                <c:pt idx="31">
                  <c:v>785.35433601062755</c:v>
                </c:pt>
                <c:pt idx="32">
                  <c:v>789.85558117183177</c:v>
                </c:pt>
                <c:pt idx="33">
                  <c:v>794.21883518278878</c:v>
                </c:pt>
                <c:pt idx="34">
                  <c:v>798.45230756760782</c:v>
                </c:pt>
                <c:pt idx="35">
                  <c:v>802.56349634888988</c:v>
                </c:pt>
                <c:pt idx="36">
                  <c:v>806.55926796345841</c:v>
                </c:pt>
                <c:pt idx="37">
                  <c:v>810.44592626371639</c:v>
                </c:pt>
                <c:pt idx="38">
                  <c:v>814.22927234590907</c:v>
                </c:pt>
                <c:pt idx="39">
                  <c:v>817.91465663084841</c:v>
                </c:pt>
                <c:pt idx="40">
                  <c:v>821.50702437069674</c:v>
                </c:pt>
                <c:pt idx="41">
                  <c:v>825.01095555310405</c:v>
                </c:pt>
                <c:pt idx="42">
                  <c:v>828.43070001058106</c:v>
                </c:pt>
                <c:pt idx="43">
                  <c:v>831.77020841026547</c:v>
                </c:pt>
                <c:pt idx="44">
                  <c:v>835.03315969085872</c:v>
                </c:pt>
                <c:pt idx="45">
                  <c:v>838.22298542457929</c:v>
                </c:pt>
                <c:pt idx="46">
                  <c:v>841.34289150863185</c:v>
                </c:pt>
                <c:pt idx="47">
                  <c:v>844.39587752994862</c:v>
                </c:pt>
                <c:pt idx="48">
                  <c:v>847.38475409641103</c:v>
                </c:pt>
                <c:pt idx="49">
                  <c:v>850.31215838554601</c:v>
                </c:pt>
                <c:pt idx="50">
                  <c:v>853.18056812626469</c:v>
                </c:pt>
                <c:pt idx="51">
                  <c:v>855.99231419940622</c:v>
                </c:pt>
                <c:pt idx="52">
                  <c:v>858.74959201764909</c:v>
                </c:pt>
                <c:pt idx="53">
                  <c:v>861.45447182398959</c:v>
                </c:pt>
                <c:pt idx="54">
                  <c:v>864.10890802981555</c:v>
                </c:pt>
                <c:pt idx="55">
                  <c:v>866.71474769808401</c:v>
                </c:pt>
                <c:pt idx="56">
                  <c:v>869.27373826383916</c:v>
                </c:pt>
                <c:pt idx="57">
                  <c:v>871.78753457289338</c:v>
                </c:pt>
                <c:pt idx="58">
                  <c:v>874.25770530968236</c:v>
                </c:pt>
                <c:pt idx="59">
                  <c:v>876.68573887681771</c:v>
                </c:pt>
                <c:pt idx="60">
                  <c:v>879.07304878152331</c:v>
                </c:pt>
                <c:pt idx="61">
                  <c:v>881.4209785777665</c:v>
                </c:pt>
                <c:pt idx="62">
                  <c:v>883.73080640734952</c:v>
                </c:pt>
                <c:pt idx="63">
                  <c:v>886.00374917839122</c:v>
                </c:pt>
                <c:pt idx="64">
                  <c:v>888.24096641539768</c:v>
                </c:pt>
                <c:pt idx="65">
                  <c:v>890.44356381141915</c:v>
                </c:pt>
                <c:pt idx="66">
                  <c:v>892.61259650953207</c:v>
                </c:pt>
                <c:pt idx="67">
                  <c:v>894.74907213802919</c:v>
                </c:pt>
                <c:pt idx="68">
                  <c:v>896.85395362116958</c:v>
                </c:pt>
                <c:pt idx="69">
                  <c:v>898.92816178511475</c:v>
                </c:pt>
                <c:pt idx="70">
                  <c:v>900.97257777670688</c:v>
                </c:pt>
              </c:numCache>
            </c:numRef>
          </c:yVal>
          <c:smooth val="1"/>
        </c:ser>
        <c:ser>
          <c:idx val="1"/>
          <c:order val="2"/>
          <c:tx>
            <c:v>Максимальный допуск температуры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Лист1!$E$2:$E$72</c:f>
              <c:numCache>
                <c:formatCode>0</c:formatCode>
                <c:ptCount val="71"/>
                <c:pt idx="0">
                  <c:v>24.15</c:v>
                </c:pt>
                <c:pt idx="1">
                  <c:v>378.59571562005209</c:v>
                </c:pt>
                <c:pt idx="2">
                  <c:v>488.18060955683012</c:v>
                </c:pt>
                <c:pt idx="3">
                  <c:v>554.63269844063086</c:v>
                </c:pt>
                <c:pt idx="4">
                  <c:v>602.47040564655174</c:v>
                </c:pt>
                <c:pt idx="5">
                  <c:v>639.87199515355496</c:v>
                </c:pt>
                <c:pt idx="6">
                  <c:v>670.58529475131263</c:v>
                </c:pt>
                <c:pt idx="7">
                  <c:v>696.64334898806089</c:v>
                </c:pt>
                <c:pt idx="8">
                  <c:v>719.27337424805285</c:v>
                </c:pt>
                <c:pt idx="9">
                  <c:v>739.27334475279076</c:v>
                </c:pt>
                <c:pt idx="10">
                  <c:v>757.19143124010418</c:v>
                </c:pt>
                <c:pt idx="11">
                  <c:v>739.79350752174446</c:v>
                </c:pt>
                <c:pt idx="12">
                  <c:v>753.97987315403998</c:v>
                </c:pt>
                <c:pt idx="13">
                  <c:v>767.04133899704163</c:v>
                </c:pt>
                <c:pt idx="14">
                  <c:v>779.14326930195773</c:v>
                </c:pt>
                <c:pt idx="15">
                  <c:v>790.41704803509299</c:v>
                </c:pt>
                <c:pt idx="16">
                  <c:v>800.96879505856498</c:v>
                </c:pt>
                <c:pt idx="17">
                  <c:v>810.8854552358564</c:v>
                </c:pt>
                <c:pt idx="18">
                  <c:v>820.23915684817302</c:v>
                </c:pt>
                <c:pt idx="19">
                  <c:v>829.09039799527886</c:v>
                </c:pt>
                <c:pt idx="20">
                  <c:v>837.49041995408697</c:v>
                </c:pt>
                <c:pt idx="21">
                  <c:v>845.48300440088906</c:v>
                </c:pt>
                <c:pt idx="22">
                  <c:v>853.1058545843058</c:v>
                </c:pt>
                <c:pt idx="23">
                  <c:v>860.39167092894377</c:v>
                </c:pt>
                <c:pt idx="24">
                  <c:v>867.3689987684503</c:v>
                </c:pt>
                <c:pt idx="25">
                  <c:v>874.06290379107566</c:v>
                </c:pt>
                <c:pt idx="26">
                  <c:v>880.49551557914515</c:v>
                </c:pt>
                <c:pt idx="27">
                  <c:v>886.68646899551709</c:v>
                </c:pt>
                <c:pt idx="28">
                  <c:v>892.6532656232622</c:v>
                </c:pt>
                <c:pt idx="29">
                  <c:v>898.41157202937416</c:v>
                </c:pt>
                <c:pt idx="30">
                  <c:v>903.97546765716265</c:v>
                </c:pt>
                <c:pt idx="31">
                  <c:v>868.02321348543046</c:v>
                </c:pt>
                <c:pt idx="32">
                  <c:v>872.99827392676161</c:v>
                </c:pt>
                <c:pt idx="33">
                  <c:v>877.82081783360877</c:v>
                </c:pt>
                <c:pt idx="34">
                  <c:v>882.49991889051387</c:v>
                </c:pt>
                <c:pt idx="35">
                  <c:v>887.04386438561528</c:v>
                </c:pt>
                <c:pt idx="36">
                  <c:v>891.46024353855944</c:v>
                </c:pt>
                <c:pt idx="37">
                  <c:v>895.75602376516019</c:v>
                </c:pt>
                <c:pt idx="38">
                  <c:v>899.9376168033732</c:v>
                </c:pt>
                <c:pt idx="39">
                  <c:v>904.01093627620094</c:v>
                </c:pt>
                <c:pt idx="40">
                  <c:v>907.98144798866485</c:v>
                </c:pt>
                <c:pt idx="41">
                  <c:v>911.85421403237831</c:v>
                </c:pt>
                <c:pt idx="42">
                  <c:v>915.63393159064242</c:v>
                </c:pt>
                <c:pt idx="43">
                  <c:v>919.32496719029359</c:v>
                </c:pt>
                <c:pt idx="44">
                  <c:v>922.93138702673866</c:v>
                </c:pt>
                <c:pt idx="45">
                  <c:v>926.45698389032464</c:v>
                </c:pt>
                <c:pt idx="46">
                  <c:v>929.90530114111959</c:v>
                </c:pt>
                <c:pt idx="47">
                  <c:v>933.27965411204855</c:v>
                </c:pt>
                <c:pt idx="48">
                  <c:v>936.58314926445439</c:v>
                </c:pt>
                <c:pt idx="49">
                  <c:v>939.81870137349836</c:v>
                </c:pt>
                <c:pt idx="50">
                  <c:v>942.98904898166097</c:v>
                </c:pt>
                <c:pt idx="51">
                  <c:v>946.09676832565958</c:v>
                </c:pt>
                <c:pt idx="52">
                  <c:v>949.14428591424371</c:v>
                </c:pt>
                <c:pt idx="53">
                  <c:v>952.13388991072532</c:v>
                </c:pt>
                <c:pt idx="54">
                  <c:v>955.06774045400664</c:v>
                </c:pt>
                <c:pt idx="55">
                  <c:v>957.94787903472456</c:v>
                </c:pt>
                <c:pt idx="56">
                  <c:v>960.77623702845392</c:v>
                </c:pt>
                <c:pt idx="57">
                  <c:v>963.55464347530335</c:v>
                </c:pt>
                <c:pt idx="58">
                  <c:v>966.28483218438589</c:v>
                </c:pt>
                <c:pt idx="59">
                  <c:v>968.96844823227218</c:v>
                </c:pt>
                <c:pt idx="60">
                  <c:v>971.60705391642068</c:v>
                </c:pt>
                <c:pt idx="61">
                  <c:v>974.20213421753158</c:v>
                </c:pt>
                <c:pt idx="62">
                  <c:v>976.75510181864956</c:v>
                </c:pt>
                <c:pt idx="63">
                  <c:v>979.26730172348516</c:v>
                </c:pt>
                <c:pt idx="64">
                  <c:v>981.74001551175547</c:v>
                </c:pt>
                <c:pt idx="65">
                  <c:v>984.17446526525282</c:v>
                </c:pt>
                <c:pt idx="66">
                  <c:v>986.57181719474602</c:v>
                </c:pt>
                <c:pt idx="67">
                  <c:v>988.93318499466397</c:v>
                </c:pt>
                <c:pt idx="68">
                  <c:v>991.25963294971382</c:v>
                </c:pt>
                <c:pt idx="69">
                  <c:v>993.55217881512704</c:v>
                </c:pt>
                <c:pt idx="70">
                  <c:v>995.81179649004457</c:v>
                </c:pt>
              </c:numCache>
            </c:numRef>
          </c:yVal>
          <c:smooth val="1"/>
        </c:ser>
        <c:ser>
          <c:idx val="3"/>
          <c:order val="3"/>
          <c:tx>
            <c:v>Среднее значение температуры в печи - Образец № 1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Лист1!$N$2:$N$72</c:f>
              <c:numCache>
                <c:formatCode>0</c:formatCode>
                <c:ptCount val="71"/>
                <c:pt idx="0">
                  <c:v>21</c:v>
                </c:pt>
                <c:pt idx="1">
                  <c:v>305.83333333333331</c:v>
                </c:pt>
                <c:pt idx="2">
                  <c:v>391.5</c:v>
                </c:pt>
                <c:pt idx="3">
                  <c:v>479.83333333333331</c:v>
                </c:pt>
                <c:pt idx="4">
                  <c:v>549.16666666666663</c:v>
                </c:pt>
                <c:pt idx="5">
                  <c:v>594.5</c:v>
                </c:pt>
                <c:pt idx="6">
                  <c:v>615</c:v>
                </c:pt>
                <c:pt idx="7">
                  <c:v>616.83333333333337</c:v>
                </c:pt>
                <c:pt idx="8">
                  <c:v>620.5</c:v>
                </c:pt>
                <c:pt idx="9">
                  <c:v>622.33333333333337</c:v>
                </c:pt>
                <c:pt idx="10">
                  <c:v>625.5</c:v>
                </c:pt>
                <c:pt idx="11">
                  <c:v>629.66666666666663</c:v>
                </c:pt>
                <c:pt idx="12">
                  <c:v>631.83333333333337</c:v>
                </c:pt>
                <c:pt idx="13">
                  <c:v>638.83333333333337</c:v>
                </c:pt>
                <c:pt idx="14">
                  <c:v>664.66666666666663</c:v>
                </c:pt>
                <c:pt idx="15">
                  <c:v>683.16666666666663</c:v>
                </c:pt>
                <c:pt idx="16">
                  <c:v>707.33333333333337</c:v>
                </c:pt>
                <c:pt idx="17">
                  <c:v>739.16666666666663</c:v>
                </c:pt>
                <c:pt idx="18">
                  <c:v>759</c:v>
                </c:pt>
                <c:pt idx="19">
                  <c:v>771.83333333333337</c:v>
                </c:pt>
                <c:pt idx="20">
                  <c:v>783.5</c:v>
                </c:pt>
                <c:pt idx="21">
                  <c:v>789.16666666666663</c:v>
                </c:pt>
                <c:pt idx="22">
                  <c:v>799.5</c:v>
                </c:pt>
                <c:pt idx="23">
                  <c:v>813.83333333333337</c:v>
                </c:pt>
                <c:pt idx="24">
                  <c:v>818.16666666666663</c:v>
                </c:pt>
                <c:pt idx="25">
                  <c:v>820</c:v>
                </c:pt>
                <c:pt idx="26">
                  <c:v>822</c:v>
                </c:pt>
                <c:pt idx="27">
                  <c:v>824.33333333333337</c:v>
                </c:pt>
                <c:pt idx="28">
                  <c:v>826</c:v>
                </c:pt>
                <c:pt idx="29">
                  <c:v>828.66666666666663</c:v>
                </c:pt>
                <c:pt idx="30">
                  <c:v>830.66666666666663</c:v>
                </c:pt>
                <c:pt idx="31">
                  <c:v>832</c:v>
                </c:pt>
                <c:pt idx="32">
                  <c:v>834</c:v>
                </c:pt>
                <c:pt idx="33">
                  <c:v>836.66666666666663</c:v>
                </c:pt>
                <c:pt idx="34">
                  <c:v>838.5</c:v>
                </c:pt>
                <c:pt idx="35">
                  <c:v>839.5</c:v>
                </c:pt>
                <c:pt idx="36">
                  <c:v>841</c:v>
                </c:pt>
                <c:pt idx="37">
                  <c:v>842.66666666666663</c:v>
                </c:pt>
                <c:pt idx="38">
                  <c:v>844.5</c:v>
                </c:pt>
                <c:pt idx="39">
                  <c:v>846</c:v>
                </c:pt>
                <c:pt idx="40">
                  <c:v>847.5</c:v>
                </c:pt>
                <c:pt idx="41">
                  <c:v>849</c:v>
                </c:pt>
                <c:pt idx="42">
                  <c:v>850.83333333333337</c:v>
                </c:pt>
                <c:pt idx="43">
                  <c:v>853</c:v>
                </c:pt>
                <c:pt idx="44">
                  <c:v>854.33333333333337</c:v>
                </c:pt>
                <c:pt idx="45">
                  <c:v>856.83333333333337</c:v>
                </c:pt>
                <c:pt idx="46">
                  <c:v>861.16666666666663</c:v>
                </c:pt>
                <c:pt idx="47">
                  <c:v>891.83333333333337</c:v>
                </c:pt>
                <c:pt idx="48">
                  <c:v>897.5</c:v>
                </c:pt>
                <c:pt idx="49">
                  <c:v>901</c:v>
                </c:pt>
                <c:pt idx="50">
                  <c:v>904</c:v>
                </c:pt>
                <c:pt idx="51">
                  <c:v>908.5</c:v>
                </c:pt>
                <c:pt idx="52">
                  <c:v>912.5</c:v>
                </c:pt>
                <c:pt idx="53">
                  <c:v>915.16666666666663</c:v>
                </c:pt>
                <c:pt idx="54">
                  <c:v>918.66666666666663</c:v>
                </c:pt>
                <c:pt idx="55">
                  <c:v>923.16666666666663</c:v>
                </c:pt>
                <c:pt idx="56">
                  <c:v>925</c:v>
                </c:pt>
                <c:pt idx="57">
                  <c:v>927</c:v>
                </c:pt>
                <c:pt idx="58">
                  <c:v>929</c:v>
                </c:pt>
                <c:pt idx="59">
                  <c:v>930.33333333333337</c:v>
                </c:pt>
                <c:pt idx="60">
                  <c:v>932.16666666666663</c:v>
                </c:pt>
                <c:pt idx="61">
                  <c:v>933.83333333333337</c:v>
                </c:pt>
                <c:pt idx="62">
                  <c:v>934.83333333333337</c:v>
                </c:pt>
                <c:pt idx="63">
                  <c:v>935.83333333333337</c:v>
                </c:pt>
                <c:pt idx="64">
                  <c:v>936.83333333333337</c:v>
                </c:pt>
                <c:pt idx="65">
                  <c:v>937.83333333333337</c:v>
                </c:pt>
                <c:pt idx="66">
                  <c:v>938.83333333333337</c:v>
                </c:pt>
                <c:pt idx="67">
                  <c:v>939.83333333333337</c:v>
                </c:pt>
                <c:pt idx="68">
                  <c:v>940.83333333333337</c:v>
                </c:pt>
                <c:pt idx="69">
                  <c:v>941.83333333333337</c:v>
                </c:pt>
                <c:pt idx="70">
                  <c:v>943</c:v>
                </c:pt>
              </c:numCache>
            </c:numRef>
          </c:yVal>
          <c:smooth val="1"/>
        </c:ser>
        <c:ser>
          <c:idx val="4"/>
          <c:order val="4"/>
          <c:tx>
            <c:v>Среднее значение температуры в печи - Образец № 2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Лист1!$U$2:$U$72</c:f>
              <c:numCache>
                <c:formatCode>0</c:formatCode>
                <c:ptCount val="71"/>
                <c:pt idx="0">
                  <c:v>20.666666666666668</c:v>
                </c:pt>
                <c:pt idx="1">
                  <c:v>320</c:v>
                </c:pt>
                <c:pt idx="2">
                  <c:v>390.66666666666669</c:v>
                </c:pt>
                <c:pt idx="3">
                  <c:v>433.5</c:v>
                </c:pt>
                <c:pt idx="4">
                  <c:v>470.16666666666669</c:v>
                </c:pt>
                <c:pt idx="5">
                  <c:v>536.83333333333337</c:v>
                </c:pt>
                <c:pt idx="6">
                  <c:v>564.33333333333337</c:v>
                </c:pt>
                <c:pt idx="7">
                  <c:v>613</c:v>
                </c:pt>
                <c:pt idx="8">
                  <c:v>666</c:v>
                </c:pt>
                <c:pt idx="9">
                  <c:v>702.5</c:v>
                </c:pt>
                <c:pt idx="10">
                  <c:v>704.5</c:v>
                </c:pt>
                <c:pt idx="11">
                  <c:v>706.16666666666663</c:v>
                </c:pt>
                <c:pt idx="12">
                  <c:v>708.5</c:v>
                </c:pt>
                <c:pt idx="13">
                  <c:v>710.16666666666663</c:v>
                </c:pt>
                <c:pt idx="14">
                  <c:v>711.83333333333337</c:v>
                </c:pt>
                <c:pt idx="15">
                  <c:v>714.16666666666663</c:v>
                </c:pt>
                <c:pt idx="16">
                  <c:v>717.16666666666663</c:v>
                </c:pt>
                <c:pt idx="17">
                  <c:v>718.66666666666663</c:v>
                </c:pt>
                <c:pt idx="18">
                  <c:v>720.16666666666663</c:v>
                </c:pt>
                <c:pt idx="19">
                  <c:v>722.83333333333337</c:v>
                </c:pt>
                <c:pt idx="20">
                  <c:v>724.66666666666663</c:v>
                </c:pt>
                <c:pt idx="21">
                  <c:v>727</c:v>
                </c:pt>
                <c:pt idx="22">
                  <c:v>729</c:v>
                </c:pt>
                <c:pt idx="23">
                  <c:v>731</c:v>
                </c:pt>
                <c:pt idx="24">
                  <c:v>734.16666666666663</c:v>
                </c:pt>
                <c:pt idx="25">
                  <c:v>736</c:v>
                </c:pt>
                <c:pt idx="26">
                  <c:v>740.66666666666663</c:v>
                </c:pt>
                <c:pt idx="27">
                  <c:v>748</c:v>
                </c:pt>
                <c:pt idx="28">
                  <c:v>755.33333333333337</c:v>
                </c:pt>
                <c:pt idx="29">
                  <c:v>764.66666666666663</c:v>
                </c:pt>
                <c:pt idx="30">
                  <c:v>791.33333333333337</c:v>
                </c:pt>
                <c:pt idx="31">
                  <c:v>810.5</c:v>
                </c:pt>
                <c:pt idx="32">
                  <c:v>841.16666666666663</c:v>
                </c:pt>
                <c:pt idx="33">
                  <c:v>843.16666666666663</c:v>
                </c:pt>
                <c:pt idx="34">
                  <c:v>844.66666666666663</c:v>
                </c:pt>
                <c:pt idx="35">
                  <c:v>846</c:v>
                </c:pt>
                <c:pt idx="36">
                  <c:v>847.66666666666663</c:v>
                </c:pt>
                <c:pt idx="37">
                  <c:v>847.66666666666663</c:v>
                </c:pt>
                <c:pt idx="38">
                  <c:v>850</c:v>
                </c:pt>
                <c:pt idx="39">
                  <c:v>852.5</c:v>
                </c:pt>
                <c:pt idx="40">
                  <c:v>855.16666666666663</c:v>
                </c:pt>
                <c:pt idx="41">
                  <c:v>859.66666666666663</c:v>
                </c:pt>
                <c:pt idx="42">
                  <c:v>861.16666666666663</c:v>
                </c:pt>
                <c:pt idx="43">
                  <c:v>879.83333333333337</c:v>
                </c:pt>
                <c:pt idx="44">
                  <c:v>887.33333333333337</c:v>
                </c:pt>
                <c:pt idx="45">
                  <c:v>893.66666666666663</c:v>
                </c:pt>
                <c:pt idx="46">
                  <c:v>901</c:v>
                </c:pt>
                <c:pt idx="47">
                  <c:v>912.83333333333337</c:v>
                </c:pt>
                <c:pt idx="48">
                  <c:v>921.33333333333337</c:v>
                </c:pt>
                <c:pt idx="49">
                  <c:v>923</c:v>
                </c:pt>
                <c:pt idx="50">
                  <c:v>924</c:v>
                </c:pt>
                <c:pt idx="51">
                  <c:v>925</c:v>
                </c:pt>
                <c:pt idx="52">
                  <c:v>926</c:v>
                </c:pt>
                <c:pt idx="53">
                  <c:v>927</c:v>
                </c:pt>
                <c:pt idx="54">
                  <c:v>928</c:v>
                </c:pt>
                <c:pt idx="55">
                  <c:v>930.16666666666663</c:v>
                </c:pt>
                <c:pt idx="56">
                  <c:v>931.66666666666663</c:v>
                </c:pt>
                <c:pt idx="57">
                  <c:v>933.33333333333337</c:v>
                </c:pt>
                <c:pt idx="58">
                  <c:v>935.33333333333337</c:v>
                </c:pt>
                <c:pt idx="59">
                  <c:v>938.66666666666663</c:v>
                </c:pt>
                <c:pt idx="60">
                  <c:v>942.66666666666663</c:v>
                </c:pt>
                <c:pt idx="61">
                  <c:v>944.83333333333337</c:v>
                </c:pt>
                <c:pt idx="62">
                  <c:v>947.33333333333337</c:v>
                </c:pt>
                <c:pt idx="63">
                  <c:v>949.83333333333337</c:v>
                </c:pt>
                <c:pt idx="64">
                  <c:v>952</c:v>
                </c:pt>
                <c:pt idx="65">
                  <c:v>955.83333333333337</c:v>
                </c:pt>
                <c:pt idx="66">
                  <c:v>957.83333333333337</c:v>
                </c:pt>
                <c:pt idx="67">
                  <c:v>959</c:v>
                </c:pt>
                <c:pt idx="68">
                  <c:v>961.33333333333337</c:v>
                </c:pt>
                <c:pt idx="69">
                  <c:v>962.66666666666663</c:v>
                </c:pt>
                <c:pt idx="70">
                  <c:v>964</c:v>
                </c:pt>
              </c:numCache>
            </c:numRef>
          </c:yVal>
          <c:smooth val="1"/>
        </c:ser>
        <c:axId val="106108800"/>
        <c:axId val="106119552"/>
      </c:scatterChart>
      <c:valAx>
        <c:axId val="106108800"/>
        <c:scaling>
          <c:orientation val="minMax"/>
          <c:max val="7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06119552"/>
        <c:crosses val="autoZero"/>
        <c:crossBetween val="midCat"/>
        <c:majorUnit val="5"/>
      </c:valAx>
      <c:valAx>
        <c:axId val="106119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1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108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060389318289296"/>
          <c:y val="0.76145038167938928"/>
          <c:w val="0.65485648229433524"/>
          <c:h val="0.23282442748091603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371475</xdr:colOff>
      <xdr:row>2</xdr:row>
      <xdr:rowOff>9525</xdr:rowOff>
    </xdr:from>
    <xdr:to>
      <xdr:col>36</xdr:col>
      <xdr:colOff>314325</xdr:colOff>
      <xdr:row>27</xdr:row>
      <xdr:rowOff>0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2"/>
  <sheetViews>
    <sheetView tabSelected="1" topLeftCell="R1" zoomScale="85" workbookViewId="0">
      <selection activeCell="AL30" sqref="AL30"/>
    </sheetView>
  </sheetViews>
  <sheetFormatPr defaultRowHeight="15"/>
  <sheetData>
    <row r="1" spans="1:39" ht="32.25" thickBot="1">
      <c r="A1" s="28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29" t="s">
        <v>5</v>
      </c>
      <c r="G1" s="31" t="s">
        <v>6</v>
      </c>
      <c r="H1" s="32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7</v>
      </c>
      <c r="P1" s="33" t="s">
        <v>8</v>
      </c>
      <c r="Q1" s="33" t="s">
        <v>9</v>
      </c>
      <c r="R1" s="33" t="s">
        <v>10</v>
      </c>
      <c r="S1" s="33" t="s">
        <v>11</v>
      </c>
      <c r="T1" s="33" t="s">
        <v>12</v>
      </c>
      <c r="U1" s="33" t="s">
        <v>14</v>
      </c>
      <c r="V1" s="30" t="s">
        <v>3</v>
      </c>
      <c r="W1" s="34" t="s">
        <v>4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5.75">
      <c r="A2" s="20">
        <v>0</v>
      </c>
      <c r="B2" s="21">
        <v>21</v>
      </c>
      <c r="C2" s="22">
        <f t="shared" ref="C2:C65" si="0">B2+SUM(G2)</f>
        <v>42</v>
      </c>
      <c r="D2" s="22">
        <f t="shared" ref="D2:D12" si="1">G2*0.85</f>
        <v>17.849999999999998</v>
      </c>
      <c r="E2" s="22">
        <f t="shared" ref="E2:E12" si="2">G2*1.15</f>
        <v>24.15</v>
      </c>
      <c r="F2" s="21">
        <f t="shared" ref="F2:F65" si="3">A2*8+1</f>
        <v>1</v>
      </c>
      <c r="G2" s="23">
        <v>21</v>
      </c>
      <c r="H2" s="24">
        <v>21</v>
      </c>
      <c r="I2" s="25">
        <v>19</v>
      </c>
      <c r="J2" s="25">
        <v>22</v>
      </c>
      <c r="K2" s="25">
        <v>21</v>
      </c>
      <c r="L2" s="25">
        <v>21</v>
      </c>
      <c r="M2" s="26">
        <v>22</v>
      </c>
      <c r="N2" s="27">
        <f>(H2+I2+J2+K2+L2+M2)/6</f>
        <v>21</v>
      </c>
      <c r="O2" s="24">
        <v>21</v>
      </c>
      <c r="P2" s="25">
        <v>20</v>
      </c>
      <c r="Q2" s="25">
        <v>19</v>
      </c>
      <c r="R2" s="25">
        <v>22</v>
      </c>
      <c r="S2" s="25">
        <v>21</v>
      </c>
      <c r="T2" s="26">
        <v>21</v>
      </c>
      <c r="U2" s="27">
        <f>(O2+P2+Q2+R2+S2+T2)/6</f>
        <v>20.666666666666668</v>
      </c>
      <c r="V2" s="22">
        <f>D2</f>
        <v>17.849999999999998</v>
      </c>
      <c r="W2" s="22">
        <f>E2</f>
        <v>24.15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.75">
      <c r="A3" s="2">
        <f t="shared" ref="A3:A66" si="4">A2+1</f>
        <v>1</v>
      </c>
      <c r="B3" s="3">
        <v>21</v>
      </c>
      <c r="C3" s="4">
        <f t="shared" si="0"/>
        <v>350.21366575656708</v>
      </c>
      <c r="D3" s="4">
        <f t="shared" si="1"/>
        <v>279.83161589308202</v>
      </c>
      <c r="E3" s="4">
        <f t="shared" si="2"/>
        <v>378.59571562005209</v>
      </c>
      <c r="F3" s="3">
        <f t="shared" si="3"/>
        <v>9</v>
      </c>
      <c r="G3" s="5">
        <f t="shared" ref="G3:G65" si="5">LOG10(F3)*345</f>
        <v>329.21366575656708</v>
      </c>
      <c r="H3" s="6">
        <v>321</v>
      </c>
      <c r="I3" s="7">
        <v>278</v>
      </c>
      <c r="J3" s="7">
        <v>299</v>
      </c>
      <c r="K3" s="7">
        <v>311</v>
      </c>
      <c r="L3" s="7">
        <v>315</v>
      </c>
      <c r="M3" s="8">
        <v>311</v>
      </c>
      <c r="N3" s="9">
        <f t="shared" ref="N3:N66" si="6">(H3+I3+J3+K3+L3+M3)/6</f>
        <v>305.83333333333331</v>
      </c>
      <c r="O3" s="6">
        <v>302</v>
      </c>
      <c r="P3" s="7">
        <v>325</v>
      </c>
      <c r="Q3" s="7">
        <v>313</v>
      </c>
      <c r="R3" s="7">
        <v>317</v>
      </c>
      <c r="S3" s="7">
        <v>347</v>
      </c>
      <c r="T3" s="8">
        <v>316</v>
      </c>
      <c r="U3" s="9">
        <f t="shared" ref="U3:U66" si="7">(O3+P3+Q3+R3+S3+T3)/6</f>
        <v>320</v>
      </c>
      <c r="V3" s="4">
        <f t="shared" ref="V3:W66" si="8">D3</f>
        <v>279.83161589308202</v>
      </c>
      <c r="W3" s="4">
        <f t="shared" si="8"/>
        <v>378.59571562005209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5.75">
      <c r="A4" s="2">
        <f t="shared" si="4"/>
        <v>2</v>
      </c>
      <c r="B4" s="3">
        <v>21</v>
      </c>
      <c r="C4" s="4">
        <f t="shared" si="0"/>
        <v>445.50487787550446</v>
      </c>
      <c r="D4" s="10">
        <f t="shared" si="1"/>
        <v>360.8291461941788</v>
      </c>
      <c r="E4" s="10">
        <f t="shared" si="2"/>
        <v>488.18060955683012</v>
      </c>
      <c r="F4" s="11">
        <f t="shared" si="3"/>
        <v>17</v>
      </c>
      <c r="G4" s="12">
        <f t="shared" si="5"/>
        <v>424.50487787550446</v>
      </c>
      <c r="H4" s="6">
        <v>398</v>
      </c>
      <c r="I4" s="7">
        <v>356</v>
      </c>
      <c r="J4" s="7">
        <v>384</v>
      </c>
      <c r="K4" s="7">
        <v>402</v>
      </c>
      <c r="L4" s="7">
        <v>408</v>
      </c>
      <c r="M4" s="8">
        <v>401</v>
      </c>
      <c r="N4" s="9">
        <f t="shared" si="6"/>
        <v>391.5</v>
      </c>
      <c r="O4" s="6">
        <v>376</v>
      </c>
      <c r="P4" s="7">
        <v>399</v>
      </c>
      <c r="Q4" s="7">
        <v>402</v>
      </c>
      <c r="R4" s="7">
        <v>416</v>
      </c>
      <c r="S4" s="7">
        <v>384</v>
      </c>
      <c r="T4" s="8">
        <v>367</v>
      </c>
      <c r="U4" s="9">
        <f t="shared" si="7"/>
        <v>390.66666666666669</v>
      </c>
      <c r="V4" s="4">
        <f t="shared" si="8"/>
        <v>360.8291461941788</v>
      </c>
      <c r="W4" s="4">
        <f t="shared" si="8"/>
        <v>488.18060955683012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5.75">
      <c r="A5" s="2">
        <f t="shared" si="4"/>
        <v>3</v>
      </c>
      <c r="B5" s="3">
        <v>21</v>
      </c>
      <c r="C5" s="4">
        <f t="shared" si="0"/>
        <v>503.28930299185299</v>
      </c>
      <c r="D5" s="10">
        <f t="shared" si="1"/>
        <v>409.94590754307501</v>
      </c>
      <c r="E5" s="10">
        <f t="shared" si="2"/>
        <v>554.63269844063086</v>
      </c>
      <c r="F5" s="11">
        <f t="shared" si="3"/>
        <v>25</v>
      </c>
      <c r="G5" s="12">
        <f t="shared" si="5"/>
        <v>482.28930299185299</v>
      </c>
      <c r="H5" s="6">
        <v>478</v>
      </c>
      <c r="I5" s="7">
        <v>443</v>
      </c>
      <c r="J5" s="7">
        <v>458</v>
      </c>
      <c r="K5" s="7">
        <v>501</v>
      </c>
      <c r="L5" s="7">
        <v>497</v>
      </c>
      <c r="M5" s="8">
        <v>502</v>
      </c>
      <c r="N5" s="9">
        <f t="shared" si="6"/>
        <v>479.83333333333331</v>
      </c>
      <c r="O5" s="6">
        <v>415</v>
      </c>
      <c r="P5" s="7">
        <v>426</v>
      </c>
      <c r="Q5" s="7">
        <v>467</v>
      </c>
      <c r="R5" s="7">
        <v>455</v>
      </c>
      <c r="S5" s="7">
        <v>414</v>
      </c>
      <c r="T5" s="8">
        <v>424</v>
      </c>
      <c r="U5" s="9">
        <f t="shared" si="7"/>
        <v>433.5</v>
      </c>
      <c r="V5" s="4">
        <f t="shared" si="8"/>
        <v>409.94590754307501</v>
      </c>
      <c r="W5" s="4">
        <f t="shared" si="8"/>
        <v>554.63269844063086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5.75">
      <c r="A6" s="2">
        <f t="shared" si="4"/>
        <v>4</v>
      </c>
      <c r="B6" s="3">
        <v>21</v>
      </c>
      <c r="C6" s="4">
        <f t="shared" si="0"/>
        <v>544.88730925787115</v>
      </c>
      <c r="D6" s="10">
        <f t="shared" si="1"/>
        <v>445.30421286919045</v>
      </c>
      <c r="E6" s="10">
        <f t="shared" si="2"/>
        <v>602.47040564655174</v>
      </c>
      <c r="F6" s="11">
        <f t="shared" si="3"/>
        <v>33</v>
      </c>
      <c r="G6" s="12">
        <f t="shared" si="5"/>
        <v>523.88730925787115</v>
      </c>
      <c r="H6" s="6">
        <v>525</v>
      </c>
      <c r="I6" s="7">
        <v>537</v>
      </c>
      <c r="J6" s="7">
        <v>519</v>
      </c>
      <c r="K6" s="7">
        <v>558</v>
      </c>
      <c r="L6" s="7">
        <v>574</v>
      </c>
      <c r="M6" s="8">
        <v>582</v>
      </c>
      <c r="N6" s="9">
        <f t="shared" si="6"/>
        <v>549.16666666666663</v>
      </c>
      <c r="O6" s="6">
        <v>447</v>
      </c>
      <c r="P6" s="7">
        <v>487</v>
      </c>
      <c r="Q6" s="7">
        <v>492</v>
      </c>
      <c r="R6" s="7">
        <v>478</v>
      </c>
      <c r="S6" s="7">
        <v>468</v>
      </c>
      <c r="T6" s="8">
        <v>449</v>
      </c>
      <c r="U6" s="9">
        <f t="shared" si="7"/>
        <v>470.16666666666669</v>
      </c>
      <c r="V6" s="4">
        <f t="shared" si="8"/>
        <v>445.30421286919045</v>
      </c>
      <c r="W6" s="4">
        <f t="shared" si="8"/>
        <v>602.47040564655174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.75">
      <c r="A7" s="2">
        <f t="shared" si="4"/>
        <v>5</v>
      </c>
      <c r="B7" s="3">
        <v>21</v>
      </c>
      <c r="C7" s="4">
        <f t="shared" si="0"/>
        <v>577.4104305683087</v>
      </c>
      <c r="D7" s="10">
        <f t="shared" si="1"/>
        <v>472.94886598306238</v>
      </c>
      <c r="E7" s="10">
        <f t="shared" si="2"/>
        <v>639.87199515355496</v>
      </c>
      <c r="F7" s="11">
        <f t="shared" si="3"/>
        <v>41</v>
      </c>
      <c r="G7" s="12">
        <f t="shared" si="5"/>
        <v>556.4104305683087</v>
      </c>
      <c r="H7" s="6">
        <v>598</v>
      </c>
      <c r="I7" s="7">
        <v>607</v>
      </c>
      <c r="J7" s="7">
        <v>572</v>
      </c>
      <c r="K7" s="7">
        <v>589</v>
      </c>
      <c r="L7" s="7">
        <v>592</v>
      </c>
      <c r="M7" s="8">
        <v>609</v>
      </c>
      <c r="N7" s="9">
        <f t="shared" si="6"/>
        <v>594.5</v>
      </c>
      <c r="O7" s="6">
        <v>504</v>
      </c>
      <c r="P7" s="7">
        <v>517</v>
      </c>
      <c r="Q7" s="7">
        <v>532</v>
      </c>
      <c r="R7" s="7">
        <v>557</v>
      </c>
      <c r="S7" s="7">
        <v>535</v>
      </c>
      <c r="T7" s="8">
        <v>576</v>
      </c>
      <c r="U7" s="9">
        <f t="shared" si="7"/>
        <v>536.83333333333337</v>
      </c>
      <c r="V7" s="4">
        <f t="shared" si="8"/>
        <v>472.94886598306238</v>
      </c>
      <c r="W7" s="4">
        <f t="shared" si="8"/>
        <v>639.87199515355496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.75">
      <c r="A8" s="2">
        <f t="shared" si="4"/>
        <v>6</v>
      </c>
      <c r="B8" s="3">
        <v>21</v>
      </c>
      <c r="C8" s="4">
        <f t="shared" si="0"/>
        <v>604.11764760983715</v>
      </c>
      <c r="D8" s="10">
        <f t="shared" si="1"/>
        <v>495.65000046836155</v>
      </c>
      <c r="E8" s="10">
        <f t="shared" si="2"/>
        <v>670.58529475131263</v>
      </c>
      <c r="F8" s="11">
        <f t="shared" si="3"/>
        <v>49</v>
      </c>
      <c r="G8" s="12">
        <f t="shared" si="5"/>
        <v>583.11764760983715</v>
      </c>
      <c r="H8" s="6">
        <v>611</v>
      </c>
      <c r="I8" s="7">
        <v>621</v>
      </c>
      <c r="J8" s="7">
        <v>609</v>
      </c>
      <c r="K8" s="7">
        <v>604</v>
      </c>
      <c r="L8" s="7">
        <v>616</v>
      </c>
      <c r="M8" s="8">
        <v>629</v>
      </c>
      <c r="N8" s="9">
        <f t="shared" si="6"/>
        <v>615</v>
      </c>
      <c r="O8" s="6">
        <v>543</v>
      </c>
      <c r="P8" s="7">
        <v>565</v>
      </c>
      <c r="Q8" s="7">
        <v>573</v>
      </c>
      <c r="R8" s="7">
        <v>565</v>
      </c>
      <c r="S8" s="7">
        <v>576</v>
      </c>
      <c r="T8" s="8">
        <v>564</v>
      </c>
      <c r="U8" s="9">
        <f t="shared" si="7"/>
        <v>564.33333333333337</v>
      </c>
      <c r="V8" s="4">
        <f t="shared" si="8"/>
        <v>495.65000046836155</v>
      </c>
      <c r="W8" s="4">
        <f t="shared" si="8"/>
        <v>670.58529475131263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5.75">
      <c r="A9" s="2">
        <f t="shared" si="4"/>
        <v>7</v>
      </c>
      <c r="B9" s="3">
        <v>21</v>
      </c>
      <c r="C9" s="4">
        <f t="shared" si="0"/>
        <v>626.77682520700955</v>
      </c>
      <c r="D9" s="10">
        <f t="shared" si="1"/>
        <v>514.9103014259581</v>
      </c>
      <c r="E9" s="10">
        <f t="shared" si="2"/>
        <v>696.64334898806089</v>
      </c>
      <c r="F9" s="11">
        <f t="shared" si="3"/>
        <v>57</v>
      </c>
      <c r="G9" s="12">
        <f t="shared" si="5"/>
        <v>605.77682520700955</v>
      </c>
      <c r="H9" s="6">
        <v>615</v>
      </c>
      <c r="I9" s="7">
        <v>623</v>
      </c>
      <c r="J9" s="7">
        <v>611</v>
      </c>
      <c r="K9" s="7">
        <v>605</v>
      </c>
      <c r="L9" s="7">
        <v>617</v>
      </c>
      <c r="M9" s="8">
        <v>630</v>
      </c>
      <c r="N9" s="9">
        <f t="shared" si="6"/>
        <v>616.83333333333337</v>
      </c>
      <c r="O9" s="6">
        <v>598</v>
      </c>
      <c r="P9" s="7">
        <v>609</v>
      </c>
      <c r="Q9" s="7">
        <v>647</v>
      </c>
      <c r="R9" s="7">
        <v>603</v>
      </c>
      <c r="S9" s="7">
        <v>615</v>
      </c>
      <c r="T9" s="8">
        <v>606</v>
      </c>
      <c r="U9" s="9">
        <f t="shared" si="7"/>
        <v>613</v>
      </c>
      <c r="V9" s="4">
        <f t="shared" si="8"/>
        <v>514.9103014259581</v>
      </c>
      <c r="W9" s="4">
        <f t="shared" si="8"/>
        <v>696.64334898806089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5.75">
      <c r="A10" s="2">
        <f t="shared" si="4"/>
        <v>8</v>
      </c>
      <c r="B10" s="3">
        <v>21</v>
      </c>
      <c r="C10" s="4">
        <f t="shared" si="0"/>
        <v>646.45510804178514</v>
      </c>
      <c r="D10" s="10">
        <f t="shared" si="1"/>
        <v>531.63684183551732</v>
      </c>
      <c r="E10" s="10">
        <f t="shared" si="2"/>
        <v>719.27337424805285</v>
      </c>
      <c r="F10" s="11">
        <f t="shared" si="3"/>
        <v>65</v>
      </c>
      <c r="G10" s="12">
        <f t="shared" si="5"/>
        <v>625.45510804178514</v>
      </c>
      <c r="H10" s="6">
        <v>619</v>
      </c>
      <c r="I10" s="7">
        <v>627</v>
      </c>
      <c r="J10" s="7">
        <v>616</v>
      </c>
      <c r="K10" s="7">
        <v>609</v>
      </c>
      <c r="L10" s="7">
        <v>619</v>
      </c>
      <c r="M10" s="8">
        <v>633</v>
      </c>
      <c r="N10" s="9">
        <f t="shared" si="6"/>
        <v>620.5</v>
      </c>
      <c r="O10" s="6">
        <v>654</v>
      </c>
      <c r="P10" s="7">
        <v>698</v>
      </c>
      <c r="Q10" s="7">
        <v>678</v>
      </c>
      <c r="R10" s="7">
        <v>653</v>
      </c>
      <c r="S10" s="7">
        <v>679</v>
      </c>
      <c r="T10" s="8">
        <v>634</v>
      </c>
      <c r="U10" s="9">
        <f t="shared" si="7"/>
        <v>666</v>
      </c>
      <c r="V10" s="4">
        <f t="shared" si="8"/>
        <v>531.63684183551732</v>
      </c>
      <c r="W10" s="4">
        <f t="shared" si="8"/>
        <v>719.27337424805285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>
      <c r="A11" s="2">
        <f t="shared" si="4"/>
        <v>9</v>
      </c>
      <c r="B11" s="3">
        <v>21</v>
      </c>
      <c r="C11" s="4">
        <f t="shared" si="0"/>
        <v>663.84638674155724</v>
      </c>
      <c r="D11" s="10">
        <f t="shared" si="1"/>
        <v>546.4194287303236</v>
      </c>
      <c r="E11" s="10">
        <f t="shared" si="2"/>
        <v>739.27334475279076</v>
      </c>
      <c r="F11" s="11">
        <f t="shared" si="3"/>
        <v>73</v>
      </c>
      <c r="G11" s="12">
        <f t="shared" si="5"/>
        <v>642.84638674155724</v>
      </c>
      <c r="H11" s="6">
        <v>622</v>
      </c>
      <c r="I11" s="7">
        <v>628</v>
      </c>
      <c r="J11" s="7">
        <v>618</v>
      </c>
      <c r="K11" s="7">
        <v>611</v>
      </c>
      <c r="L11" s="7">
        <v>621</v>
      </c>
      <c r="M11" s="8">
        <v>634</v>
      </c>
      <c r="N11" s="9">
        <f t="shared" si="6"/>
        <v>622.33333333333337</v>
      </c>
      <c r="O11" s="6">
        <v>698</v>
      </c>
      <c r="P11" s="7">
        <v>708</v>
      </c>
      <c r="Q11" s="7">
        <v>697</v>
      </c>
      <c r="R11" s="7">
        <v>716</v>
      </c>
      <c r="S11" s="7">
        <v>695</v>
      </c>
      <c r="T11" s="8">
        <v>701</v>
      </c>
      <c r="U11" s="9">
        <f t="shared" si="7"/>
        <v>702.5</v>
      </c>
      <c r="V11" s="4">
        <f t="shared" si="8"/>
        <v>546.4194287303236</v>
      </c>
      <c r="W11" s="4">
        <f t="shared" si="8"/>
        <v>739.27334475279076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>
      <c r="A12" s="13">
        <f t="shared" si="4"/>
        <v>10</v>
      </c>
      <c r="B12" s="3">
        <v>21</v>
      </c>
      <c r="C12" s="10">
        <f t="shared" si="0"/>
        <v>679.42733151313416</v>
      </c>
      <c r="D12" s="10">
        <f t="shared" si="1"/>
        <v>559.66323178616403</v>
      </c>
      <c r="E12" s="10">
        <f t="shared" si="2"/>
        <v>757.19143124010418</v>
      </c>
      <c r="F12" s="11">
        <f t="shared" si="3"/>
        <v>81</v>
      </c>
      <c r="G12" s="12">
        <f t="shared" si="5"/>
        <v>658.42733151313416</v>
      </c>
      <c r="H12" s="6">
        <v>631</v>
      </c>
      <c r="I12" s="7">
        <v>629</v>
      </c>
      <c r="J12" s="7">
        <v>621</v>
      </c>
      <c r="K12" s="7">
        <v>613</v>
      </c>
      <c r="L12" s="7">
        <v>622</v>
      </c>
      <c r="M12" s="8">
        <v>637</v>
      </c>
      <c r="N12" s="9">
        <f t="shared" si="6"/>
        <v>625.5</v>
      </c>
      <c r="O12" s="6">
        <v>699</v>
      </c>
      <c r="P12" s="7">
        <v>710</v>
      </c>
      <c r="Q12" s="7">
        <v>700</v>
      </c>
      <c r="R12" s="7">
        <v>717</v>
      </c>
      <c r="S12" s="7">
        <v>698</v>
      </c>
      <c r="T12" s="8">
        <v>703</v>
      </c>
      <c r="U12" s="9">
        <f t="shared" si="7"/>
        <v>704.5</v>
      </c>
      <c r="V12" s="4">
        <f t="shared" si="8"/>
        <v>559.66323178616403</v>
      </c>
      <c r="W12" s="4">
        <f t="shared" si="8"/>
        <v>757.19143124010418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.75">
      <c r="A13" s="2">
        <f t="shared" si="4"/>
        <v>11</v>
      </c>
      <c r="B13" s="3">
        <v>21</v>
      </c>
      <c r="C13" s="4">
        <f t="shared" si="0"/>
        <v>693.53955229249493</v>
      </c>
      <c r="D13" s="10">
        <f t="shared" ref="D13:D32" si="9">G13*0.9</f>
        <v>605.2855970632454</v>
      </c>
      <c r="E13" s="10">
        <f t="shared" ref="E13:E32" si="10">G13*1.1</f>
        <v>739.79350752174446</v>
      </c>
      <c r="F13" s="11">
        <f t="shared" si="3"/>
        <v>89</v>
      </c>
      <c r="G13" s="12">
        <f t="shared" si="5"/>
        <v>672.53955229249493</v>
      </c>
      <c r="H13" s="6">
        <v>635</v>
      </c>
      <c r="I13" s="7">
        <v>632</v>
      </c>
      <c r="J13" s="7">
        <v>625</v>
      </c>
      <c r="K13" s="7">
        <v>618</v>
      </c>
      <c r="L13" s="7">
        <v>628</v>
      </c>
      <c r="M13" s="8">
        <v>640</v>
      </c>
      <c r="N13" s="9">
        <f t="shared" si="6"/>
        <v>629.66666666666663</v>
      </c>
      <c r="O13" s="6">
        <v>700</v>
      </c>
      <c r="P13" s="7">
        <v>712</v>
      </c>
      <c r="Q13" s="7">
        <v>703</v>
      </c>
      <c r="R13" s="7">
        <v>718</v>
      </c>
      <c r="S13" s="7">
        <v>699</v>
      </c>
      <c r="T13" s="8">
        <v>705</v>
      </c>
      <c r="U13" s="9">
        <f t="shared" si="7"/>
        <v>706.16666666666663</v>
      </c>
      <c r="V13" s="4">
        <f t="shared" si="8"/>
        <v>605.2855970632454</v>
      </c>
      <c r="W13" s="4">
        <f t="shared" si="8"/>
        <v>739.79350752174446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.75">
      <c r="A14" s="2">
        <f t="shared" si="4"/>
        <v>12</v>
      </c>
      <c r="B14" s="3">
        <v>21</v>
      </c>
      <c r="C14" s="4">
        <f t="shared" si="0"/>
        <v>706.43624832185446</v>
      </c>
      <c r="D14" s="10">
        <f t="shared" si="9"/>
        <v>616.89262348966906</v>
      </c>
      <c r="E14" s="10">
        <f t="shared" si="10"/>
        <v>753.97987315403998</v>
      </c>
      <c r="F14" s="11">
        <f t="shared" si="3"/>
        <v>97</v>
      </c>
      <c r="G14" s="12">
        <f t="shared" si="5"/>
        <v>685.43624832185446</v>
      </c>
      <c r="H14" s="6">
        <v>638</v>
      </c>
      <c r="I14" s="7">
        <v>633</v>
      </c>
      <c r="J14" s="7">
        <v>627</v>
      </c>
      <c r="K14" s="7">
        <v>619</v>
      </c>
      <c r="L14" s="7">
        <v>631</v>
      </c>
      <c r="M14" s="8">
        <v>643</v>
      </c>
      <c r="N14" s="9">
        <f t="shared" si="6"/>
        <v>631.83333333333337</v>
      </c>
      <c r="O14" s="6">
        <v>704</v>
      </c>
      <c r="P14" s="7">
        <v>715</v>
      </c>
      <c r="Q14" s="7">
        <v>706</v>
      </c>
      <c r="R14" s="7">
        <v>719</v>
      </c>
      <c r="S14" s="7">
        <v>700</v>
      </c>
      <c r="T14" s="8">
        <v>707</v>
      </c>
      <c r="U14" s="9">
        <f t="shared" si="7"/>
        <v>708.5</v>
      </c>
      <c r="V14" s="4">
        <f t="shared" si="8"/>
        <v>616.89262348966906</v>
      </c>
      <c r="W14" s="4">
        <f t="shared" si="8"/>
        <v>753.97987315403998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.75">
      <c r="A15" s="2">
        <f t="shared" si="4"/>
        <v>13</v>
      </c>
      <c r="B15" s="3">
        <v>21</v>
      </c>
      <c r="C15" s="4">
        <f t="shared" si="0"/>
        <v>718.3103081791287</v>
      </c>
      <c r="D15" s="10">
        <f t="shared" si="9"/>
        <v>627.57927736121587</v>
      </c>
      <c r="E15" s="10">
        <f t="shared" si="10"/>
        <v>767.04133899704163</v>
      </c>
      <c r="F15" s="11">
        <f t="shared" si="3"/>
        <v>105</v>
      </c>
      <c r="G15" s="12">
        <f t="shared" si="5"/>
        <v>697.3103081791287</v>
      </c>
      <c r="H15" s="6">
        <v>647</v>
      </c>
      <c r="I15" s="7">
        <v>642</v>
      </c>
      <c r="J15" s="7">
        <v>634</v>
      </c>
      <c r="K15" s="7">
        <v>626</v>
      </c>
      <c r="L15" s="7">
        <v>637</v>
      </c>
      <c r="M15" s="8">
        <v>647</v>
      </c>
      <c r="N15" s="9">
        <f t="shared" si="6"/>
        <v>638.83333333333337</v>
      </c>
      <c r="O15" s="6">
        <v>707</v>
      </c>
      <c r="P15" s="7">
        <v>717</v>
      </c>
      <c r="Q15" s="7">
        <v>708</v>
      </c>
      <c r="R15" s="7">
        <v>720</v>
      </c>
      <c r="S15" s="7">
        <v>701</v>
      </c>
      <c r="T15" s="8">
        <v>708</v>
      </c>
      <c r="U15" s="9">
        <f t="shared" si="7"/>
        <v>710.16666666666663</v>
      </c>
      <c r="V15" s="4">
        <f t="shared" si="8"/>
        <v>627.57927736121587</v>
      </c>
      <c r="W15" s="4">
        <f t="shared" si="8"/>
        <v>767.04133899704163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.75">
      <c r="A16" s="2">
        <f t="shared" si="4"/>
        <v>14</v>
      </c>
      <c r="B16" s="3">
        <v>21</v>
      </c>
      <c r="C16" s="4">
        <f t="shared" si="0"/>
        <v>729.31206300177973</v>
      </c>
      <c r="D16" s="10">
        <f t="shared" si="9"/>
        <v>637.48085670160174</v>
      </c>
      <c r="E16" s="10">
        <f t="shared" si="10"/>
        <v>779.14326930195773</v>
      </c>
      <c r="F16" s="11">
        <f t="shared" si="3"/>
        <v>113</v>
      </c>
      <c r="G16" s="12">
        <f t="shared" si="5"/>
        <v>708.31206300177973</v>
      </c>
      <c r="H16" s="6">
        <v>667</v>
      </c>
      <c r="I16" s="7">
        <v>659</v>
      </c>
      <c r="J16" s="7">
        <v>672</v>
      </c>
      <c r="K16" s="7">
        <v>648</v>
      </c>
      <c r="L16" s="7">
        <v>668</v>
      </c>
      <c r="M16" s="8">
        <v>674</v>
      </c>
      <c r="N16" s="9">
        <f t="shared" si="6"/>
        <v>664.66666666666663</v>
      </c>
      <c r="O16" s="6">
        <v>709</v>
      </c>
      <c r="P16" s="7">
        <v>719</v>
      </c>
      <c r="Q16" s="7">
        <v>710</v>
      </c>
      <c r="R16" s="7">
        <v>721</v>
      </c>
      <c r="S16" s="7">
        <v>702</v>
      </c>
      <c r="T16" s="8">
        <v>710</v>
      </c>
      <c r="U16" s="9">
        <f t="shared" si="7"/>
        <v>711.83333333333337</v>
      </c>
      <c r="V16" s="4">
        <f t="shared" si="8"/>
        <v>637.48085670160174</v>
      </c>
      <c r="W16" s="4">
        <f t="shared" si="8"/>
        <v>779.14326930195773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.75">
      <c r="A17" s="2">
        <f t="shared" si="4"/>
        <v>15</v>
      </c>
      <c r="B17" s="3">
        <v>21</v>
      </c>
      <c r="C17" s="4">
        <f t="shared" si="0"/>
        <v>739.56095275917539</v>
      </c>
      <c r="D17" s="10">
        <f t="shared" si="9"/>
        <v>646.70485748325791</v>
      </c>
      <c r="E17" s="10">
        <f t="shared" si="10"/>
        <v>790.41704803509299</v>
      </c>
      <c r="F17" s="11">
        <f t="shared" si="3"/>
        <v>121</v>
      </c>
      <c r="G17" s="12">
        <f t="shared" si="5"/>
        <v>718.56095275917539</v>
      </c>
      <c r="H17" s="6">
        <v>687</v>
      </c>
      <c r="I17" s="7">
        <v>679</v>
      </c>
      <c r="J17" s="7">
        <v>692</v>
      </c>
      <c r="K17" s="7">
        <v>676</v>
      </c>
      <c r="L17" s="7">
        <v>678</v>
      </c>
      <c r="M17" s="8">
        <v>687</v>
      </c>
      <c r="N17" s="9">
        <f t="shared" si="6"/>
        <v>683.16666666666663</v>
      </c>
      <c r="O17" s="6">
        <v>711</v>
      </c>
      <c r="P17" s="7">
        <v>721</v>
      </c>
      <c r="Q17" s="7">
        <v>712</v>
      </c>
      <c r="R17" s="7">
        <v>723</v>
      </c>
      <c r="S17" s="7">
        <v>705</v>
      </c>
      <c r="T17" s="8">
        <v>713</v>
      </c>
      <c r="U17" s="9">
        <f t="shared" si="7"/>
        <v>714.16666666666663</v>
      </c>
      <c r="V17" s="4">
        <f t="shared" si="8"/>
        <v>646.70485748325791</v>
      </c>
      <c r="W17" s="4">
        <f t="shared" si="8"/>
        <v>790.41704803509299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5.75">
      <c r="A18" s="2">
        <f t="shared" si="4"/>
        <v>16</v>
      </c>
      <c r="B18" s="3">
        <v>21</v>
      </c>
      <c r="C18" s="4">
        <f t="shared" si="0"/>
        <v>749.15345005324082</v>
      </c>
      <c r="D18" s="10">
        <f t="shared" si="9"/>
        <v>655.33810504791677</v>
      </c>
      <c r="E18" s="10">
        <f t="shared" si="10"/>
        <v>800.96879505856498</v>
      </c>
      <c r="F18" s="11">
        <f t="shared" si="3"/>
        <v>129</v>
      </c>
      <c r="G18" s="12">
        <f t="shared" si="5"/>
        <v>728.15345005324082</v>
      </c>
      <c r="H18" s="6">
        <v>698</v>
      </c>
      <c r="I18" s="7">
        <v>703</v>
      </c>
      <c r="J18" s="7">
        <v>714</v>
      </c>
      <c r="K18" s="7">
        <v>699</v>
      </c>
      <c r="L18" s="7">
        <v>712</v>
      </c>
      <c r="M18" s="8">
        <v>718</v>
      </c>
      <c r="N18" s="9">
        <f t="shared" si="6"/>
        <v>707.33333333333337</v>
      </c>
      <c r="O18" s="6">
        <v>715</v>
      </c>
      <c r="P18" s="7">
        <v>724</v>
      </c>
      <c r="Q18" s="7">
        <v>715</v>
      </c>
      <c r="R18" s="7">
        <v>726</v>
      </c>
      <c r="S18" s="7">
        <v>707</v>
      </c>
      <c r="T18" s="8">
        <v>716</v>
      </c>
      <c r="U18" s="9">
        <f t="shared" si="7"/>
        <v>717.16666666666663</v>
      </c>
      <c r="V18" s="4">
        <f t="shared" si="8"/>
        <v>655.33810504791677</v>
      </c>
      <c r="W18" s="4">
        <f t="shared" si="8"/>
        <v>800.96879505856498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.75">
      <c r="A19" s="2">
        <f t="shared" si="4"/>
        <v>17</v>
      </c>
      <c r="B19" s="3">
        <v>21</v>
      </c>
      <c r="C19" s="4">
        <f t="shared" si="0"/>
        <v>758.16859566896028</v>
      </c>
      <c r="D19" s="10">
        <f t="shared" si="9"/>
        <v>663.45173610206427</v>
      </c>
      <c r="E19" s="10">
        <f t="shared" si="10"/>
        <v>810.8854552358564</v>
      </c>
      <c r="F19" s="11">
        <f t="shared" si="3"/>
        <v>137</v>
      </c>
      <c r="G19" s="12">
        <f t="shared" si="5"/>
        <v>737.16859566896028</v>
      </c>
      <c r="H19" s="6">
        <v>726</v>
      </c>
      <c r="I19" s="7">
        <v>736</v>
      </c>
      <c r="J19" s="7">
        <v>727</v>
      </c>
      <c r="K19" s="7">
        <v>737</v>
      </c>
      <c r="L19" s="7">
        <v>742</v>
      </c>
      <c r="M19" s="8">
        <v>767</v>
      </c>
      <c r="N19" s="9">
        <f t="shared" si="6"/>
        <v>739.16666666666663</v>
      </c>
      <c r="O19" s="6">
        <v>718</v>
      </c>
      <c r="P19" s="7">
        <v>725</v>
      </c>
      <c r="Q19" s="7">
        <v>716</v>
      </c>
      <c r="R19" s="7">
        <v>727</v>
      </c>
      <c r="S19" s="7">
        <v>709</v>
      </c>
      <c r="T19" s="8">
        <v>717</v>
      </c>
      <c r="U19" s="9">
        <f t="shared" si="7"/>
        <v>718.66666666666663</v>
      </c>
      <c r="V19" s="4">
        <f t="shared" si="8"/>
        <v>663.45173610206427</v>
      </c>
      <c r="W19" s="4">
        <f t="shared" si="8"/>
        <v>810.8854552358564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5.75">
      <c r="A20" s="2">
        <f t="shared" si="4"/>
        <v>18</v>
      </c>
      <c r="B20" s="3">
        <v>21</v>
      </c>
      <c r="C20" s="4">
        <f t="shared" si="0"/>
        <v>766.67196077106632</v>
      </c>
      <c r="D20" s="10">
        <f t="shared" si="9"/>
        <v>671.10476469395974</v>
      </c>
      <c r="E20" s="10">
        <f t="shared" si="10"/>
        <v>820.23915684817302</v>
      </c>
      <c r="F20" s="11">
        <f t="shared" si="3"/>
        <v>145</v>
      </c>
      <c r="G20" s="12">
        <f t="shared" si="5"/>
        <v>745.67196077106632</v>
      </c>
      <c r="H20" s="6">
        <v>745</v>
      </c>
      <c r="I20" s="7">
        <v>751</v>
      </c>
      <c r="J20" s="7">
        <v>758</v>
      </c>
      <c r="K20" s="7">
        <v>761</v>
      </c>
      <c r="L20" s="7">
        <v>768</v>
      </c>
      <c r="M20" s="8">
        <v>771</v>
      </c>
      <c r="N20" s="9">
        <f t="shared" si="6"/>
        <v>759</v>
      </c>
      <c r="O20" s="6">
        <v>720</v>
      </c>
      <c r="P20" s="7">
        <v>726</v>
      </c>
      <c r="Q20" s="7">
        <v>718</v>
      </c>
      <c r="R20" s="7">
        <v>728</v>
      </c>
      <c r="S20" s="7">
        <v>710</v>
      </c>
      <c r="T20" s="8">
        <v>719</v>
      </c>
      <c r="U20" s="9">
        <f t="shared" si="7"/>
        <v>720.16666666666663</v>
      </c>
      <c r="V20" s="4">
        <f t="shared" si="8"/>
        <v>671.10476469395974</v>
      </c>
      <c r="W20" s="4">
        <f t="shared" si="8"/>
        <v>820.23915684817302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75">
      <c r="A21" s="2">
        <f t="shared" si="4"/>
        <v>19</v>
      </c>
      <c r="B21" s="3">
        <v>21</v>
      </c>
      <c r="C21" s="4">
        <f t="shared" si="0"/>
        <v>774.7185436320716</v>
      </c>
      <c r="D21" s="10">
        <f t="shared" si="9"/>
        <v>678.34668926886445</v>
      </c>
      <c r="E21" s="10">
        <f t="shared" si="10"/>
        <v>829.09039799527886</v>
      </c>
      <c r="F21" s="11">
        <f t="shared" si="3"/>
        <v>153</v>
      </c>
      <c r="G21" s="12">
        <f t="shared" si="5"/>
        <v>753.7185436320716</v>
      </c>
      <c r="H21" s="6">
        <v>756</v>
      </c>
      <c r="I21" s="7">
        <v>754</v>
      </c>
      <c r="J21" s="7">
        <v>763</v>
      </c>
      <c r="K21" s="7">
        <v>772</v>
      </c>
      <c r="L21" s="7">
        <v>798</v>
      </c>
      <c r="M21" s="8">
        <v>788</v>
      </c>
      <c r="N21" s="9">
        <f t="shared" si="6"/>
        <v>771.83333333333337</v>
      </c>
      <c r="O21" s="6">
        <v>722</v>
      </c>
      <c r="P21" s="7">
        <v>728</v>
      </c>
      <c r="Q21" s="7">
        <v>719</v>
      </c>
      <c r="R21" s="7">
        <v>731</v>
      </c>
      <c r="S21" s="7">
        <v>713</v>
      </c>
      <c r="T21" s="8">
        <v>724</v>
      </c>
      <c r="U21" s="9">
        <f t="shared" si="7"/>
        <v>722.83333333333337</v>
      </c>
      <c r="V21" s="4">
        <f t="shared" si="8"/>
        <v>678.34668926886445</v>
      </c>
      <c r="W21" s="4">
        <f t="shared" si="8"/>
        <v>829.09039799527886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.75">
      <c r="A22" s="13">
        <f t="shared" si="4"/>
        <v>20</v>
      </c>
      <c r="B22" s="3">
        <v>21</v>
      </c>
      <c r="C22" s="10">
        <f t="shared" si="0"/>
        <v>782.3549272309881</v>
      </c>
      <c r="D22" s="10">
        <f t="shared" si="9"/>
        <v>685.21943450788933</v>
      </c>
      <c r="E22" s="10">
        <f t="shared" si="10"/>
        <v>837.49041995408697</v>
      </c>
      <c r="F22" s="11">
        <f t="shared" si="3"/>
        <v>161</v>
      </c>
      <c r="G22" s="12">
        <f t="shared" si="5"/>
        <v>761.3549272309881</v>
      </c>
      <c r="H22" s="6">
        <v>773</v>
      </c>
      <c r="I22" s="7">
        <v>768</v>
      </c>
      <c r="J22" s="7">
        <v>779</v>
      </c>
      <c r="K22" s="7">
        <v>784</v>
      </c>
      <c r="L22" s="7">
        <v>805</v>
      </c>
      <c r="M22" s="8">
        <v>792</v>
      </c>
      <c r="N22" s="9">
        <f t="shared" si="6"/>
        <v>783.5</v>
      </c>
      <c r="O22" s="6">
        <v>725</v>
      </c>
      <c r="P22" s="7">
        <v>729</v>
      </c>
      <c r="Q22" s="7">
        <v>720</v>
      </c>
      <c r="R22" s="7">
        <v>733</v>
      </c>
      <c r="S22" s="7">
        <v>715</v>
      </c>
      <c r="T22" s="8">
        <v>726</v>
      </c>
      <c r="U22" s="9">
        <f t="shared" si="7"/>
        <v>724.66666666666663</v>
      </c>
      <c r="V22" s="4">
        <f t="shared" si="8"/>
        <v>685.21943450788933</v>
      </c>
      <c r="W22" s="4">
        <f t="shared" si="8"/>
        <v>837.49041995408697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5.75">
      <c r="A23" s="2">
        <f t="shared" si="4"/>
        <v>21</v>
      </c>
      <c r="B23" s="3">
        <v>21</v>
      </c>
      <c r="C23" s="4">
        <f t="shared" si="0"/>
        <v>789.62091309171728</v>
      </c>
      <c r="D23" s="10">
        <f t="shared" si="9"/>
        <v>691.75882178254562</v>
      </c>
      <c r="E23" s="10">
        <f t="shared" si="10"/>
        <v>845.48300440088906</v>
      </c>
      <c r="F23" s="11">
        <f t="shared" si="3"/>
        <v>169</v>
      </c>
      <c r="G23" s="12">
        <f t="shared" si="5"/>
        <v>768.62091309171728</v>
      </c>
      <c r="H23" s="6">
        <v>784</v>
      </c>
      <c r="I23" s="7">
        <v>771</v>
      </c>
      <c r="J23" s="7">
        <v>784</v>
      </c>
      <c r="K23" s="7">
        <v>791</v>
      </c>
      <c r="L23" s="7">
        <v>807</v>
      </c>
      <c r="M23" s="8">
        <v>798</v>
      </c>
      <c r="N23" s="9">
        <f t="shared" si="6"/>
        <v>789.16666666666663</v>
      </c>
      <c r="O23" s="6">
        <v>727</v>
      </c>
      <c r="P23" s="7">
        <v>732</v>
      </c>
      <c r="Q23" s="7">
        <v>721</v>
      </c>
      <c r="R23" s="7">
        <v>734</v>
      </c>
      <c r="S23" s="7">
        <v>718</v>
      </c>
      <c r="T23" s="8">
        <v>730</v>
      </c>
      <c r="U23" s="9">
        <f t="shared" si="7"/>
        <v>727</v>
      </c>
      <c r="V23" s="4">
        <f t="shared" si="8"/>
        <v>691.75882178254562</v>
      </c>
      <c r="W23" s="4">
        <f t="shared" si="8"/>
        <v>845.48300440088906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75">
      <c r="A24" s="2">
        <f t="shared" si="4"/>
        <v>22</v>
      </c>
      <c r="B24" s="3">
        <v>21</v>
      </c>
      <c r="C24" s="4">
        <f t="shared" si="0"/>
        <v>796.55077689482334</v>
      </c>
      <c r="D24" s="10">
        <f t="shared" si="9"/>
        <v>697.995699205341</v>
      </c>
      <c r="E24" s="10">
        <f t="shared" si="10"/>
        <v>853.1058545843058</v>
      </c>
      <c r="F24" s="11">
        <f t="shared" si="3"/>
        <v>177</v>
      </c>
      <c r="G24" s="12">
        <f t="shared" si="5"/>
        <v>775.55077689482334</v>
      </c>
      <c r="H24" s="6">
        <v>794</v>
      </c>
      <c r="I24" s="7">
        <v>778</v>
      </c>
      <c r="J24" s="7">
        <v>792</v>
      </c>
      <c r="K24" s="7">
        <v>803</v>
      </c>
      <c r="L24" s="7">
        <v>813</v>
      </c>
      <c r="M24" s="8">
        <v>817</v>
      </c>
      <c r="N24" s="9">
        <f t="shared" si="6"/>
        <v>799.5</v>
      </c>
      <c r="O24" s="6">
        <v>729</v>
      </c>
      <c r="P24" s="7">
        <v>735</v>
      </c>
      <c r="Q24" s="7">
        <v>722</v>
      </c>
      <c r="R24" s="7">
        <v>736</v>
      </c>
      <c r="S24" s="7">
        <v>719</v>
      </c>
      <c r="T24" s="8">
        <v>733</v>
      </c>
      <c r="U24" s="9">
        <f t="shared" si="7"/>
        <v>729</v>
      </c>
      <c r="V24" s="4">
        <f t="shared" si="8"/>
        <v>697.995699205341</v>
      </c>
      <c r="W24" s="4">
        <f t="shared" si="8"/>
        <v>853.1058545843058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5.75">
      <c r="A25" s="2">
        <f t="shared" si="4"/>
        <v>23</v>
      </c>
      <c r="B25" s="3">
        <v>21</v>
      </c>
      <c r="C25" s="4">
        <f t="shared" si="0"/>
        <v>803.17424629903974</v>
      </c>
      <c r="D25" s="10">
        <f t="shared" si="9"/>
        <v>703.95682166913582</v>
      </c>
      <c r="E25" s="10">
        <f t="shared" si="10"/>
        <v>860.39167092894377</v>
      </c>
      <c r="F25" s="11">
        <f t="shared" si="3"/>
        <v>185</v>
      </c>
      <c r="G25" s="12">
        <f t="shared" si="5"/>
        <v>782.17424629903974</v>
      </c>
      <c r="H25" s="6">
        <v>801</v>
      </c>
      <c r="I25" s="7">
        <v>809</v>
      </c>
      <c r="J25" s="7">
        <v>811</v>
      </c>
      <c r="K25" s="7">
        <v>815</v>
      </c>
      <c r="L25" s="7">
        <v>821</v>
      </c>
      <c r="M25" s="8">
        <v>826</v>
      </c>
      <c r="N25" s="9">
        <f t="shared" si="6"/>
        <v>813.83333333333337</v>
      </c>
      <c r="O25" s="6">
        <v>731</v>
      </c>
      <c r="P25" s="7">
        <v>737</v>
      </c>
      <c r="Q25" s="7">
        <v>724</v>
      </c>
      <c r="R25" s="7">
        <v>737</v>
      </c>
      <c r="S25" s="7">
        <v>721</v>
      </c>
      <c r="T25" s="8">
        <v>736</v>
      </c>
      <c r="U25" s="9">
        <f t="shared" si="7"/>
        <v>731</v>
      </c>
      <c r="V25" s="4">
        <f t="shared" si="8"/>
        <v>703.95682166913582</v>
      </c>
      <c r="W25" s="4">
        <f t="shared" si="8"/>
        <v>860.39167092894377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.75">
      <c r="A26" s="2">
        <f t="shared" si="4"/>
        <v>24</v>
      </c>
      <c r="B26" s="3">
        <v>21</v>
      </c>
      <c r="C26" s="4">
        <f t="shared" si="0"/>
        <v>809.51727160768201</v>
      </c>
      <c r="D26" s="10">
        <f t="shared" si="9"/>
        <v>709.66554444691383</v>
      </c>
      <c r="E26" s="10">
        <f t="shared" si="10"/>
        <v>867.3689987684503</v>
      </c>
      <c r="F26" s="11">
        <f t="shared" si="3"/>
        <v>193</v>
      </c>
      <c r="G26" s="12">
        <f t="shared" si="5"/>
        <v>788.51727160768201</v>
      </c>
      <c r="H26" s="6">
        <v>807</v>
      </c>
      <c r="I26" s="7">
        <v>814</v>
      </c>
      <c r="J26" s="7">
        <v>817</v>
      </c>
      <c r="K26" s="7">
        <v>821</v>
      </c>
      <c r="L26" s="7">
        <v>823</v>
      </c>
      <c r="M26" s="8">
        <v>827</v>
      </c>
      <c r="N26" s="9">
        <f t="shared" si="6"/>
        <v>818.16666666666663</v>
      </c>
      <c r="O26" s="6">
        <v>735</v>
      </c>
      <c r="P26" s="7">
        <v>739</v>
      </c>
      <c r="Q26" s="7">
        <v>728</v>
      </c>
      <c r="R26" s="7">
        <v>740</v>
      </c>
      <c r="S26" s="7">
        <v>725</v>
      </c>
      <c r="T26" s="8">
        <v>738</v>
      </c>
      <c r="U26" s="9">
        <f t="shared" si="7"/>
        <v>734.16666666666663</v>
      </c>
      <c r="V26" s="4">
        <f t="shared" si="8"/>
        <v>709.66554444691383</v>
      </c>
      <c r="W26" s="4">
        <f t="shared" si="8"/>
        <v>867.3689987684503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.75">
      <c r="A27" s="2">
        <f t="shared" si="4"/>
        <v>25</v>
      </c>
      <c r="B27" s="3">
        <v>21</v>
      </c>
      <c r="C27" s="4">
        <f t="shared" si="0"/>
        <v>815.60263981006869</v>
      </c>
      <c r="D27" s="10">
        <f t="shared" si="9"/>
        <v>715.14237582906185</v>
      </c>
      <c r="E27" s="10">
        <f t="shared" si="10"/>
        <v>874.06290379107566</v>
      </c>
      <c r="F27" s="11">
        <f t="shared" si="3"/>
        <v>201</v>
      </c>
      <c r="G27" s="12">
        <f t="shared" si="5"/>
        <v>794.60263981006869</v>
      </c>
      <c r="H27" s="6">
        <v>809</v>
      </c>
      <c r="I27" s="7">
        <v>817</v>
      </c>
      <c r="J27" s="7">
        <v>819</v>
      </c>
      <c r="K27" s="7">
        <v>822</v>
      </c>
      <c r="L27" s="7">
        <v>824</v>
      </c>
      <c r="M27" s="8">
        <v>829</v>
      </c>
      <c r="N27" s="9">
        <f t="shared" si="6"/>
        <v>820</v>
      </c>
      <c r="O27" s="6">
        <v>736</v>
      </c>
      <c r="P27" s="7">
        <v>742</v>
      </c>
      <c r="Q27" s="7">
        <v>730</v>
      </c>
      <c r="R27" s="7">
        <v>742</v>
      </c>
      <c r="S27" s="7">
        <v>727</v>
      </c>
      <c r="T27" s="8">
        <v>739</v>
      </c>
      <c r="U27" s="9">
        <f t="shared" si="7"/>
        <v>736</v>
      </c>
      <c r="V27" s="4">
        <f t="shared" si="8"/>
        <v>715.14237582906185</v>
      </c>
      <c r="W27" s="4">
        <f t="shared" si="8"/>
        <v>874.06290379107566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5.75">
      <c r="A28" s="2">
        <f t="shared" si="4"/>
        <v>26</v>
      </c>
      <c r="B28" s="3">
        <v>21</v>
      </c>
      <c r="C28" s="4">
        <f t="shared" si="0"/>
        <v>821.45046870831368</v>
      </c>
      <c r="D28" s="10">
        <f t="shared" si="9"/>
        <v>720.40542183748232</v>
      </c>
      <c r="E28" s="10">
        <f t="shared" si="10"/>
        <v>880.49551557914515</v>
      </c>
      <c r="F28" s="11">
        <f t="shared" si="3"/>
        <v>209</v>
      </c>
      <c r="G28" s="12">
        <f t="shared" si="5"/>
        <v>800.45046870831368</v>
      </c>
      <c r="H28" s="6">
        <v>811</v>
      </c>
      <c r="I28" s="7">
        <v>819</v>
      </c>
      <c r="J28" s="7">
        <v>821</v>
      </c>
      <c r="K28" s="7">
        <v>825</v>
      </c>
      <c r="L28" s="7">
        <v>826</v>
      </c>
      <c r="M28" s="8">
        <v>830</v>
      </c>
      <c r="N28" s="9">
        <f t="shared" si="6"/>
        <v>822</v>
      </c>
      <c r="O28" s="6">
        <v>737</v>
      </c>
      <c r="P28" s="7">
        <v>744</v>
      </c>
      <c r="Q28" s="7">
        <v>735</v>
      </c>
      <c r="R28" s="7">
        <v>747</v>
      </c>
      <c r="S28" s="7">
        <v>735</v>
      </c>
      <c r="T28" s="8">
        <v>746</v>
      </c>
      <c r="U28" s="9">
        <f t="shared" si="7"/>
        <v>740.66666666666663</v>
      </c>
      <c r="V28" s="4">
        <f t="shared" si="8"/>
        <v>720.40542183748232</v>
      </c>
      <c r="W28" s="4">
        <f t="shared" si="8"/>
        <v>880.49551557914515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5.75">
      <c r="A29" s="2">
        <f t="shared" si="4"/>
        <v>27</v>
      </c>
      <c r="B29" s="3">
        <v>21</v>
      </c>
      <c r="C29" s="4">
        <f t="shared" si="0"/>
        <v>827.07860817774269</v>
      </c>
      <c r="D29" s="10">
        <f t="shared" si="9"/>
        <v>725.47074735996841</v>
      </c>
      <c r="E29" s="10">
        <f t="shared" si="10"/>
        <v>886.68646899551709</v>
      </c>
      <c r="F29" s="11">
        <f t="shared" si="3"/>
        <v>217</v>
      </c>
      <c r="G29" s="12">
        <f t="shared" si="5"/>
        <v>806.07860817774269</v>
      </c>
      <c r="H29" s="6">
        <v>816</v>
      </c>
      <c r="I29" s="7">
        <v>821</v>
      </c>
      <c r="J29" s="7">
        <v>822</v>
      </c>
      <c r="K29" s="7">
        <v>826</v>
      </c>
      <c r="L29" s="7">
        <v>829</v>
      </c>
      <c r="M29" s="8">
        <v>832</v>
      </c>
      <c r="N29" s="9">
        <f t="shared" si="6"/>
        <v>824.33333333333337</v>
      </c>
      <c r="O29" s="6">
        <v>743</v>
      </c>
      <c r="P29" s="7">
        <v>751</v>
      </c>
      <c r="Q29" s="7">
        <v>746</v>
      </c>
      <c r="R29" s="7">
        <v>752</v>
      </c>
      <c r="S29" s="7">
        <v>743</v>
      </c>
      <c r="T29" s="8">
        <v>753</v>
      </c>
      <c r="U29" s="9">
        <f t="shared" si="7"/>
        <v>748</v>
      </c>
      <c r="V29" s="4">
        <f t="shared" si="8"/>
        <v>725.47074735996841</v>
      </c>
      <c r="W29" s="4">
        <f t="shared" si="8"/>
        <v>886.68646899551709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5.75">
      <c r="A30" s="2">
        <f t="shared" si="4"/>
        <v>28</v>
      </c>
      <c r="B30" s="3">
        <v>21</v>
      </c>
      <c r="C30" s="4">
        <f t="shared" si="0"/>
        <v>832.50296874842013</v>
      </c>
      <c r="D30" s="10">
        <f t="shared" si="9"/>
        <v>730.35267187357817</v>
      </c>
      <c r="E30" s="10">
        <f t="shared" si="10"/>
        <v>892.6532656232622</v>
      </c>
      <c r="F30" s="11">
        <f t="shared" si="3"/>
        <v>225</v>
      </c>
      <c r="G30" s="12">
        <f t="shared" si="5"/>
        <v>811.50296874842013</v>
      </c>
      <c r="H30" s="6">
        <v>819</v>
      </c>
      <c r="I30" s="7">
        <v>822</v>
      </c>
      <c r="J30" s="7">
        <v>824</v>
      </c>
      <c r="K30" s="7">
        <v>827</v>
      </c>
      <c r="L30" s="7">
        <v>831</v>
      </c>
      <c r="M30" s="8">
        <v>833</v>
      </c>
      <c r="N30" s="9">
        <f t="shared" si="6"/>
        <v>826</v>
      </c>
      <c r="O30" s="6">
        <v>746</v>
      </c>
      <c r="P30" s="7">
        <v>753</v>
      </c>
      <c r="Q30" s="7">
        <v>755</v>
      </c>
      <c r="R30" s="7">
        <v>767</v>
      </c>
      <c r="S30" s="7">
        <v>749</v>
      </c>
      <c r="T30" s="8">
        <v>762</v>
      </c>
      <c r="U30" s="9">
        <f t="shared" si="7"/>
        <v>755.33333333333337</v>
      </c>
      <c r="V30" s="4">
        <f t="shared" si="8"/>
        <v>730.35267187357817</v>
      </c>
      <c r="W30" s="4">
        <f t="shared" si="8"/>
        <v>892.6532656232622</v>
      </c>
      <c r="X30" s="1"/>
      <c r="Y30" s="1"/>
      <c r="Z30" s="35" t="s">
        <v>15</v>
      </c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1"/>
      <c r="AL30" s="1"/>
      <c r="AM30" s="1"/>
    </row>
    <row r="31" spans="1:39" ht="15.75">
      <c r="A31" s="2">
        <f t="shared" si="4"/>
        <v>29</v>
      </c>
      <c r="B31" s="3">
        <v>21</v>
      </c>
      <c r="C31" s="4">
        <f t="shared" si="0"/>
        <v>837.73779275397646</v>
      </c>
      <c r="D31" s="10">
        <f t="shared" si="9"/>
        <v>735.06401347857889</v>
      </c>
      <c r="E31" s="10">
        <f t="shared" si="10"/>
        <v>898.41157202937416</v>
      </c>
      <c r="F31" s="11">
        <f t="shared" si="3"/>
        <v>233</v>
      </c>
      <c r="G31" s="12">
        <f t="shared" si="5"/>
        <v>816.73779275397646</v>
      </c>
      <c r="H31" s="6">
        <v>822</v>
      </c>
      <c r="I31" s="7">
        <v>824</v>
      </c>
      <c r="J31" s="7">
        <v>827</v>
      </c>
      <c r="K31" s="7">
        <v>831</v>
      </c>
      <c r="L31" s="7">
        <v>833</v>
      </c>
      <c r="M31" s="8">
        <v>835</v>
      </c>
      <c r="N31" s="9">
        <f t="shared" si="6"/>
        <v>828.66666666666663</v>
      </c>
      <c r="O31" s="6">
        <v>767</v>
      </c>
      <c r="P31" s="7">
        <v>771</v>
      </c>
      <c r="Q31" s="7">
        <v>757</v>
      </c>
      <c r="R31" s="7">
        <v>771</v>
      </c>
      <c r="S31" s="7">
        <v>753</v>
      </c>
      <c r="T31" s="8">
        <v>769</v>
      </c>
      <c r="U31" s="9">
        <f t="shared" si="7"/>
        <v>764.66666666666663</v>
      </c>
      <c r="V31" s="4">
        <f t="shared" si="8"/>
        <v>735.06401347857889</v>
      </c>
      <c r="W31" s="4">
        <f t="shared" si="8"/>
        <v>898.41157202937416</v>
      </c>
      <c r="X31" s="1"/>
      <c r="Y31" s="1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1"/>
      <c r="AL31" s="1"/>
      <c r="AM31" s="1"/>
    </row>
    <row r="32" spans="1:39" ht="15.75">
      <c r="A32" s="2">
        <f t="shared" si="4"/>
        <v>30</v>
      </c>
      <c r="B32" s="3">
        <v>21</v>
      </c>
      <c r="C32" s="4">
        <f t="shared" si="0"/>
        <v>842.79587968832959</v>
      </c>
      <c r="D32" s="10">
        <f t="shared" si="9"/>
        <v>739.61629171949664</v>
      </c>
      <c r="E32" s="10">
        <f t="shared" si="10"/>
        <v>903.97546765716265</v>
      </c>
      <c r="F32" s="11">
        <f t="shared" si="3"/>
        <v>241</v>
      </c>
      <c r="G32" s="12">
        <f t="shared" si="5"/>
        <v>821.79587968832959</v>
      </c>
      <c r="H32" s="6">
        <v>825</v>
      </c>
      <c r="I32" s="7">
        <v>827</v>
      </c>
      <c r="J32" s="7">
        <v>828</v>
      </c>
      <c r="K32" s="7">
        <v>832</v>
      </c>
      <c r="L32" s="7">
        <v>835</v>
      </c>
      <c r="M32" s="8">
        <v>837</v>
      </c>
      <c r="N32" s="9">
        <f t="shared" si="6"/>
        <v>830.66666666666663</v>
      </c>
      <c r="O32" s="6">
        <v>808</v>
      </c>
      <c r="P32" s="7">
        <v>796</v>
      </c>
      <c r="Q32" s="7">
        <v>785</v>
      </c>
      <c r="R32" s="7">
        <v>794</v>
      </c>
      <c r="S32" s="7">
        <v>767</v>
      </c>
      <c r="T32" s="8">
        <v>798</v>
      </c>
      <c r="U32" s="9">
        <f t="shared" si="7"/>
        <v>791.33333333333337</v>
      </c>
      <c r="V32" s="4">
        <f t="shared" si="8"/>
        <v>739.61629171949664</v>
      </c>
      <c r="W32" s="4">
        <f t="shared" si="8"/>
        <v>903.97546765716265</v>
      </c>
      <c r="X32" s="1"/>
      <c r="Y32" s="1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1"/>
      <c r="AL32" s="1"/>
      <c r="AM32" s="1"/>
    </row>
    <row r="33" spans="1:39" ht="15.75">
      <c r="A33" s="2">
        <f t="shared" si="4"/>
        <v>31</v>
      </c>
      <c r="B33" s="3">
        <v>21</v>
      </c>
      <c r="C33" s="4">
        <f t="shared" si="0"/>
        <v>847.688774748029</v>
      </c>
      <c r="D33" s="10">
        <f t="shared" ref="D33:D72" si="11">G33*0.95</f>
        <v>785.35433601062755</v>
      </c>
      <c r="E33" s="10">
        <f t="shared" ref="E33:E72" si="12">G33*1.05</f>
        <v>868.02321348543046</v>
      </c>
      <c r="F33" s="11">
        <f t="shared" si="3"/>
        <v>249</v>
      </c>
      <c r="G33" s="12">
        <f t="shared" si="5"/>
        <v>826.688774748029</v>
      </c>
      <c r="H33" s="6">
        <v>827</v>
      </c>
      <c r="I33" s="7">
        <v>828</v>
      </c>
      <c r="J33" s="7">
        <v>829</v>
      </c>
      <c r="K33" s="7">
        <v>833</v>
      </c>
      <c r="L33" s="7">
        <v>836</v>
      </c>
      <c r="M33" s="8">
        <v>839</v>
      </c>
      <c r="N33" s="9">
        <f t="shared" si="6"/>
        <v>832</v>
      </c>
      <c r="O33" s="6">
        <v>817</v>
      </c>
      <c r="P33" s="7">
        <v>812</v>
      </c>
      <c r="Q33" s="7">
        <v>804</v>
      </c>
      <c r="R33" s="7">
        <v>816</v>
      </c>
      <c r="S33" s="7">
        <v>803</v>
      </c>
      <c r="T33" s="8">
        <v>811</v>
      </c>
      <c r="U33" s="9">
        <f t="shared" si="7"/>
        <v>810.5</v>
      </c>
      <c r="V33" s="4">
        <f t="shared" si="8"/>
        <v>785.35433601062755</v>
      </c>
      <c r="W33" s="4">
        <f t="shared" si="8"/>
        <v>868.02321348543046</v>
      </c>
      <c r="X33" s="1"/>
      <c r="Y33" s="1"/>
      <c r="Z33" s="1" t="s">
        <v>25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5.75">
      <c r="A34" s="2">
        <f t="shared" si="4"/>
        <v>32</v>
      </c>
      <c r="B34" s="3">
        <v>21</v>
      </c>
      <c r="C34" s="4">
        <f t="shared" si="0"/>
        <v>852.42692754929669</v>
      </c>
      <c r="D34" s="10">
        <f t="shared" si="11"/>
        <v>789.85558117183177</v>
      </c>
      <c r="E34" s="10">
        <f t="shared" si="12"/>
        <v>872.99827392676161</v>
      </c>
      <c r="F34" s="11">
        <f t="shared" si="3"/>
        <v>257</v>
      </c>
      <c r="G34" s="12">
        <f t="shared" si="5"/>
        <v>831.42692754929669</v>
      </c>
      <c r="H34" s="6">
        <v>829</v>
      </c>
      <c r="I34" s="7">
        <v>830</v>
      </c>
      <c r="J34" s="7">
        <v>831</v>
      </c>
      <c r="K34" s="7">
        <v>835</v>
      </c>
      <c r="L34" s="7">
        <v>839</v>
      </c>
      <c r="M34" s="8">
        <v>840</v>
      </c>
      <c r="N34" s="9">
        <f t="shared" si="6"/>
        <v>834</v>
      </c>
      <c r="O34" s="6">
        <v>826</v>
      </c>
      <c r="P34" s="7">
        <v>838</v>
      </c>
      <c r="Q34" s="7">
        <v>829</v>
      </c>
      <c r="R34" s="7">
        <v>843</v>
      </c>
      <c r="S34" s="7">
        <v>876</v>
      </c>
      <c r="T34" s="8">
        <v>835</v>
      </c>
      <c r="U34" s="9">
        <f t="shared" si="7"/>
        <v>841.16666666666663</v>
      </c>
      <c r="V34" s="4">
        <f t="shared" si="8"/>
        <v>789.85558117183177</v>
      </c>
      <c r="W34" s="4">
        <f t="shared" si="8"/>
        <v>872.99827392676161</v>
      </c>
      <c r="X34" s="1"/>
      <c r="Y34" s="1"/>
      <c r="Z34" s="1" t="s">
        <v>16</v>
      </c>
      <c r="AA34" s="1" t="s">
        <v>17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5.75">
      <c r="A35" s="2">
        <f t="shared" si="4"/>
        <v>33</v>
      </c>
      <c r="B35" s="3">
        <v>21</v>
      </c>
      <c r="C35" s="4">
        <f t="shared" si="0"/>
        <v>857.01982650819878</v>
      </c>
      <c r="D35" s="10">
        <f t="shared" si="11"/>
        <v>794.21883518278878</v>
      </c>
      <c r="E35" s="10">
        <f t="shared" si="12"/>
        <v>877.82081783360877</v>
      </c>
      <c r="F35" s="11">
        <f t="shared" si="3"/>
        <v>265</v>
      </c>
      <c r="G35" s="12">
        <f t="shared" si="5"/>
        <v>836.01982650819878</v>
      </c>
      <c r="H35" s="6">
        <v>832</v>
      </c>
      <c r="I35" s="7">
        <v>835</v>
      </c>
      <c r="J35" s="7">
        <v>832</v>
      </c>
      <c r="K35" s="7">
        <v>837</v>
      </c>
      <c r="L35" s="7">
        <v>841</v>
      </c>
      <c r="M35" s="8">
        <v>843</v>
      </c>
      <c r="N35" s="9">
        <f t="shared" si="6"/>
        <v>836.66666666666663</v>
      </c>
      <c r="O35" s="6">
        <v>827</v>
      </c>
      <c r="P35" s="7">
        <v>840</v>
      </c>
      <c r="Q35" s="7">
        <v>831</v>
      </c>
      <c r="R35" s="7">
        <v>845</v>
      </c>
      <c r="S35" s="7">
        <v>879</v>
      </c>
      <c r="T35" s="8">
        <v>837</v>
      </c>
      <c r="U35" s="9">
        <f t="shared" si="7"/>
        <v>843.16666666666663</v>
      </c>
      <c r="V35" s="4">
        <f t="shared" si="8"/>
        <v>794.21883518278878</v>
      </c>
      <c r="W35" s="4">
        <f t="shared" si="8"/>
        <v>877.82081783360877</v>
      </c>
      <c r="X35" s="1"/>
      <c r="Y35" s="1"/>
      <c r="Z35" s="1" t="s">
        <v>18</v>
      </c>
      <c r="AA35" s="1" t="s">
        <v>19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5.75">
      <c r="A36" s="2">
        <f t="shared" si="4"/>
        <v>34</v>
      </c>
      <c r="B36" s="3">
        <v>21</v>
      </c>
      <c r="C36" s="4">
        <f t="shared" si="0"/>
        <v>861.47611322906084</v>
      </c>
      <c r="D36" s="10">
        <f t="shared" si="11"/>
        <v>798.45230756760782</v>
      </c>
      <c r="E36" s="10">
        <f t="shared" si="12"/>
        <v>882.49991889051387</v>
      </c>
      <c r="F36" s="11">
        <f t="shared" si="3"/>
        <v>273</v>
      </c>
      <c r="G36" s="12">
        <f t="shared" si="5"/>
        <v>840.47611322906084</v>
      </c>
      <c r="H36" s="6">
        <v>833</v>
      </c>
      <c r="I36" s="7">
        <v>837</v>
      </c>
      <c r="J36" s="7">
        <v>834</v>
      </c>
      <c r="K36" s="7">
        <v>839</v>
      </c>
      <c r="L36" s="7">
        <v>844</v>
      </c>
      <c r="M36" s="8">
        <v>844</v>
      </c>
      <c r="N36" s="9">
        <f t="shared" si="6"/>
        <v>838.5</v>
      </c>
      <c r="O36" s="6">
        <v>829</v>
      </c>
      <c r="P36" s="7">
        <v>842</v>
      </c>
      <c r="Q36" s="7">
        <v>832</v>
      </c>
      <c r="R36" s="7">
        <v>846</v>
      </c>
      <c r="S36" s="7">
        <v>880</v>
      </c>
      <c r="T36" s="8">
        <v>839</v>
      </c>
      <c r="U36" s="9">
        <f t="shared" si="7"/>
        <v>844.66666666666663</v>
      </c>
      <c r="V36" s="4">
        <f t="shared" si="8"/>
        <v>798.45230756760782</v>
      </c>
      <c r="W36" s="4">
        <f t="shared" si="8"/>
        <v>882.49991889051387</v>
      </c>
      <c r="X36" s="1"/>
      <c r="Y36" s="1"/>
      <c r="Z36" s="1" t="s">
        <v>20</v>
      </c>
      <c r="AA36" s="1" t="s">
        <v>21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5.75">
      <c r="A37" s="2">
        <f t="shared" si="4"/>
        <v>35</v>
      </c>
      <c r="B37" s="3">
        <v>21</v>
      </c>
      <c r="C37" s="4">
        <f t="shared" si="0"/>
        <v>865.80368036725258</v>
      </c>
      <c r="D37" s="10">
        <f t="shared" si="11"/>
        <v>802.56349634888988</v>
      </c>
      <c r="E37" s="10">
        <f t="shared" si="12"/>
        <v>887.04386438561528</v>
      </c>
      <c r="F37" s="11">
        <f t="shared" si="3"/>
        <v>281</v>
      </c>
      <c r="G37" s="12">
        <f t="shared" si="5"/>
        <v>844.80368036725258</v>
      </c>
      <c r="H37" s="6">
        <v>834</v>
      </c>
      <c r="I37" s="7">
        <v>838</v>
      </c>
      <c r="J37" s="7">
        <v>835</v>
      </c>
      <c r="K37" s="7">
        <v>840</v>
      </c>
      <c r="L37" s="7">
        <v>845</v>
      </c>
      <c r="M37" s="8">
        <v>845</v>
      </c>
      <c r="N37" s="9">
        <f t="shared" si="6"/>
        <v>839.5</v>
      </c>
      <c r="O37" s="6">
        <v>831</v>
      </c>
      <c r="P37" s="7">
        <v>844</v>
      </c>
      <c r="Q37" s="7">
        <v>833</v>
      </c>
      <c r="R37" s="7">
        <v>847</v>
      </c>
      <c r="S37" s="7">
        <v>881</v>
      </c>
      <c r="T37" s="8">
        <v>840</v>
      </c>
      <c r="U37" s="9">
        <f t="shared" si="7"/>
        <v>846</v>
      </c>
      <c r="V37" s="4">
        <f t="shared" si="8"/>
        <v>802.56349634888988</v>
      </c>
      <c r="W37" s="4">
        <f t="shared" si="8"/>
        <v>887.04386438561528</v>
      </c>
      <c r="X37" s="1"/>
      <c r="Y37" s="1"/>
      <c r="Z37" s="1" t="s">
        <v>22</v>
      </c>
      <c r="AA37" s="1" t="s">
        <v>26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5.75">
      <c r="A38" s="2">
        <f t="shared" si="4"/>
        <v>36</v>
      </c>
      <c r="B38" s="3">
        <v>21</v>
      </c>
      <c r="C38" s="4">
        <f t="shared" si="0"/>
        <v>870.00975575100892</v>
      </c>
      <c r="D38" s="10">
        <f t="shared" si="11"/>
        <v>806.55926796345841</v>
      </c>
      <c r="E38" s="10">
        <f t="shared" si="12"/>
        <v>891.46024353855944</v>
      </c>
      <c r="F38" s="11">
        <f t="shared" si="3"/>
        <v>289</v>
      </c>
      <c r="G38" s="12">
        <f t="shared" si="5"/>
        <v>849.00975575100892</v>
      </c>
      <c r="H38" s="6">
        <v>835</v>
      </c>
      <c r="I38" s="7">
        <v>840</v>
      </c>
      <c r="J38" s="7">
        <v>837</v>
      </c>
      <c r="K38" s="7">
        <v>841</v>
      </c>
      <c r="L38" s="7">
        <v>847</v>
      </c>
      <c r="M38" s="8">
        <v>846</v>
      </c>
      <c r="N38" s="9">
        <f t="shared" si="6"/>
        <v>841</v>
      </c>
      <c r="O38" s="6">
        <v>832</v>
      </c>
      <c r="P38" s="7">
        <v>845</v>
      </c>
      <c r="Q38" s="7">
        <v>836</v>
      </c>
      <c r="R38" s="7">
        <v>849</v>
      </c>
      <c r="S38" s="7">
        <v>882</v>
      </c>
      <c r="T38" s="8">
        <v>842</v>
      </c>
      <c r="U38" s="9">
        <f t="shared" si="7"/>
        <v>847.66666666666663</v>
      </c>
      <c r="V38" s="4">
        <f t="shared" si="8"/>
        <v>806.55926796345841</v>
      </c>
      <c r="W38" s="4">
        <f t="shared" si="8"/>
        <v>891.46024353855944</v>
      </c>
      <c r="X38" s="1"/>
      <c r="Y38" s="1"/>
      <c r="Z38" s="1"/>
      <c r="AA38" s="1" t="s">
        <v>23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5.75">
      <c r="A39" s="2">
        <f t="shared" si="4"/>
        <v>37</v>
      </c>
      <c r="B39" s="3">
        <v>21</v>
      </c>
      <c r="C39" s="4">
        <f t="shared" si="0"/>
        <v>874.10097501443829</v>
      </c>
      <c r="D39" s="10">
        <f t="shared" si="11"/>
        <v>810.44592626371639</v>
      </c>
      <c r="E39" s="10">
        <f t="shared" si="12"/>
        <v>895.75602376516019</v>
      </c>
      <c r="F39" s="11">
        <f t="shared" si="3"/>
        <v>297</v>
      </c>
      <c r="G39" s="12">
        <f t="shared" si="5"/>
        <v>853.10097501443829</v>
      </c>
      <c r="H39" s="6">
        <v>837</v>
      </c>
      <c r="I39" s="7">
        <v>841</v>
      </c>
      <c r="J39" s="7">
        <v>838</v>
      </c>
      <c r="K39" s="7">
        <v>843</v>
      </c>
      <c r="L39" s="7">
        <v>850</v>
      </c>
      <c r="M39" s="8">
        <v>847</v>
      </c>
      <c r="N39" s="9">
        <f t="shared" si="6"/>
        <v>842.66666666666663</v>
      </c>
      <c r="O39" s="6">
        <v>833</v>
      </c>
      <c r="P39" s="7">
        <v>846</v>
      </c>
      <c r="Q39" s="7">
        <v>839</v>
      </c>
      <c r="R39" s="7">
        <v>842</v>
      </c>
      <c r="S39" s="7">
        <v>883</v>
      </c>
      <c r="T39" s="8">
        <v>843</v>
      </c>
      <c r="U39" s="9">
        <f t="shared" si="7"/>
        <v>847.66666666666663</v>
      </c>
      <c r="V39" s="4">
        <f t="shared" si="8"/>
        <v>810.44592626371639</v>
      </c>
      <c r="W39" s="4">
        <f t="shared" si="8"/>
        <v>895.75602376516019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5.75">
      <c r="A40" s="2">
        <f t="shared" si="4"/>
        <v>38</v>
      </c>
      <c r="B40" s="3">
        <v>21</v>
      </c>
      <c r="C40" s="4">
        <f t="shared" si="0"/>
        <v>878.08344457464113</v>
      </c>
      <c r="D40" s="10">
        <f t="shared" si="11"/>
        <v>814.22927234590907</v>
      </c>
      <c r="E40" s="10">
        <f t="shared" si="12"/>
        <v>899.9376168033732</v>
      </c>
      <c r="F40" s="11">
        <f t="shared" si="3"/>
        <v>305</v>
      </c>
      <c r="G40" s="12">
        <f t="shared" si="5"/>
        <v>857.08344457464113</v>
      </c>
      <c r="H40" s="6">
        <v>838</v>
      </c>
      <c r="I40" s="7">
        <v>843</v>
      </c>
      <c r="J40" s="7">
        <v>840</v>
      </c>
      <c r="K40" s="7">
        <v>846</v>
      </c>
      <c r="L40" s="7">
        <v>851</v>
      </c>
      <c r="M40" s="8">
        <v>849</v>
      </c>
      <c r="N40" s="9">
        <f t="shared" si="6"/>
        <v>844.5</v>
      </c>
      <c r="O40" s="6">
        <v>836</v>
      </c>
      <c r="P40" s="7">
        <v>847</v>
      </c>
      <c r="Q40" s="7">
        <v>840</v>
      </c>
      <c r="R40" s="7">
        <v>845</v>
      </c>
      <c r="S40" s="7">
        <v>885</v>
      </c>
      <c r="T40" s="8">
        <v>847</v>
      </c>
      <c r="U40" s="9">
        <f t="shared" si="7"/>
        <v>850</v>
      </c>
      <c r="V40" s="4">
        <f t="shared" si="8"/>
        <v>814.22927234590907</v>
      </c>
      <c r="W40" s="4">
        <f t="shared" si="8"/>
        <v>899.9376168033732</v>
      </c>
      <c r="X40" s="1"/>
      <c r="Y40" s="1"/>
      <c r="Z40" s="1" t="s">
        <v>24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5.75">
      <c r="A41" s="2">
        <f t="shared" si="4"/>
        <v>39</v>
      </c>
      <c r="B41" s="3">
        <v>21</v>
      </c>
      <c r="C41" s="4">
        <f t="shared" si="0"/>
        <v>881.96279645352467</v>
      </c>
      <c r="D41" s="10">
        <f t="shared" si="11"/>
        <v>817.91465663084841</v>
      </c>
      <c r="E41" s="10">
        <f t="shared" si="12"/>
        <v>904.01093627620094</v>
      </c>
      <c r="F41" s="11">
        <f t="shared" si="3"/>
        <v>313</v>
      </c>
      <c r="G41" s="12">
        <f t="shared" si="5"/>
        <v>860.96279645352467</v>
      </c>
      <c r="H41" s="6">
        <v>840</v>
      </c>
      <c r="I41" s="7">
        <v>844</v>
      </c>
      <c r="J41" s="7">
        <v>841</v>
      </c>
      <c r="K41" s="7">
        <v>848</v>
      </c>
      <c r="L41" s="7">
        <v>853</v>
      </c>
      <c r="M41" s="8">
        <v>850</v>
      </c>
      <c r="N41" s="9">
        <f t="shared" si="6"/>
        <v>846</v>
      </c>
      <c r="O41" s="6">
        <v>837</v>
      </c>
      <c r="P41" s="7">
        <v>850</v>
      </c>
      <c r="Q41" s="7">
        <v>843</v>
      </c>
      <c r="R41" s="7">
        <v>849</v>
      </c>
      <c r="S41" s="7">
        <v>887</v>
      </c>
      <c r="T41" s="8">
        <v>849</v>
      </c>
      <c r="U41" s="9">
        <f t="shared" si="7"/>
        <v>852.5</v>
      </c>
      <c r="V41" s="4">
        <f t="shared" si="8"/>
        <v>817.91465663084841</v>
      </c>
      <c r="W41" s="4">
        <f t="shared" si="8"/>
        <v>904.01093627620094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5.75">
      <c r="A42" s="2">
        <f t="shared" si="4"/>
        <v>40</v>
      </c>
      <c r="B42" s="3">
        <v>21</v>
      </c>
      <c r="C42" s="4">
        <f t="shared" si="0"/>
        <v>885.7442361796808</v>
      </c>
      <c r="D42" s="10">
        <f t="shared" si="11"/>
        <v>821.50702437069674</v>
      </c>
      <c r="E42" s="10">
        <f t="shared" si="12"/>
        <v>907.98144798866485</v>
      </c>
      <c r="F42" s="11">
        <f t="shared" si="3"/>
        <v>321</v>
      </c>
      <c r="G42" s="12">
        <f t="shared" si="5"/>
        <v>864.7442361796808</v>
      </c>
      <c r="H42" s="6">
        <v>842</v>
      </c>
      <c r="I42" s="7">
        <v>845</v>
      </c>
      <c r="J42" s="7">
        <v>842</v>
      </c>
      <c r="K42" s="7">
        <v>850</v>
      </c>
      <c r="L42" s="7">
        <v>855</v>
      </c>
      <c r="M42" s="8">
        <v>851</v>
      </c>
      <c r="N42" s="9">
        <f t="shared" si="6"/>
        <v>847.5</v>
      </c>
      <c r="O42" s="6">
        <v>839</v>
      </c>
      <c r="P42" s="7">
        <v>852</v>
      </c>
      <c r="Q42" s="7">
        <v>845</v>
      </c>
      <c r="R42" s="7">
        <v>853</v>
      </c>
      <c r="S42" s="7">
        <v>889</v>
      </c>
      <c r="T42" s="8">
        <v>853</v>
      </c>
      <c r="U42" s="9">
        <f t="shared" si="7"/>
        <v>855.16666666666663</v>
      </c>
      <c r="V42" s="4">
        <f t="shared" si="8"/>
        <v>821.50702437069674</v>
      </c>
      <c r="W42" s="4">
        <f t="shared" si="8"/>
        <v>907.98144798866485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5.75">
      <c r="A43" s="2">
        <f t="shared" si="4"/>
        <v>41</v>
      </c>
      <c r="B43" s="3">
        <v>21</v>
      </c>
      <c r="C43" s="4">
        <f t="shared" si="0"/>
        <v>889.43258479274118</v>
      </c>
      <c r="D43" s="10">
        <f t="shared" si="11"/>
        <v>825.01095555310405</v>
      </c>
      <c r="E43" s="10">
        <f t="shared" si="12"/>
        <v>911.85421403237831</v>
      </c>
      <c r="F43" s="11">
        <f t="shared" si="3"/>
        <v>329</v>
      </c>
      <c r="G43" s="12">
        <f t="shared" si="5"/>
        <v>868.43258479274118</v>
      </c>
      <c r="H43" s="6">
        <v>843</v>
      </c>
      <c r="I43" s="7">
        <v>847</v>
      </c>
      <c r="J43" s="7">
        <v>843</v>
      </c>
      <c r="K43" s="7">
        <v>852</v>
      </c>
      <c r="L43" s="7">
        <v>857</v>
      </c>
      <c r="M43" s="8">
        <v>852</v>
      </c>
      <c r="N43" s="9">
        <f t="shared" si="6"/>
        <v>849</v>
      </c>
      <c r="O43" s="6">
        <v>844</v>
      </c>
      <c r="P43" s="7">
        <v>857</v>
      </c>
      <c r="Q43" s="7">
        <v>849</v>
      </c>
      <c r="R43" s="7">
        <v>855</v>
      </c>
      <c r="S43" s="7">
        <v>892</v>
      </c>
      <c r="T43" s="8">
        <v>861</v>
      </c>
      <c r="U43" s="9">
        <f t="shared" si="7"/>
        <v>859.66666666666663</v>
      </c>
      <c r="V43" s="4">
        <f t="shared" si="8"/>
        <v>825.01095555310405</v>
      </c>
      <c r="W43" s="4">
        <f t="shared" si="8"/>
        <v>911.85421403237831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.75">
      <c r="A44" s="2">
        <f t="shared" si="4"/>
        <v>42</v>
      </c>
      <c r="B44" s="3">
        <v>21</v>
      </c>
      <c r="C44" s="4">
        <f t="shared" si="0"/>
        <v>893.03231580061174</v>
      </c>
      <c r="D44" s="10">
        <f t="shared" si="11"/>
        <v>828.43070001058106</v>
      </c>
      <c r="E44" s="10">
        <f t="shared" si="12"/>
        <v>915.63393159064242</v>
      </c>
      <c r="F44" s="11">
        <f t="shared" si="3"/>
        <v>337</v>
      </c>
      <c r="G44" s="12">
        <f t="shared" si="5"/>
        <v>872.03231580061174</v>
      </c>
      <c r="H44" s="6">
        <v>845</v>
      </c>
      <c r="I44" s="7">
        <v>850</v>
      </c>
      <c r="J44" s="7">
        <v>844</v>
      </c>
      <c r="K44" s="7">
        <v>853</v>
      </c>
      <c r="L44" s="7">
        <v>860</v>
      </c>
      <c r="M44" s="8">
        <v>853</v>
      </c>
      <c r="N44" s="9">
        <f t="shared" si="6"/>
        <v>850.83333333333337</v>
      </c>
      <c r="O44" s="6">
        <v>847</v>
      </c>
      <c r="P44" s="7">
        <v>859</v>
      </c>
      <c r="Q44" s="7">
        <v>850</v>
      </c>
      <c r="R44" s="7">
        <v>856</v>
      </c>
      <c r="S44" s="7">
        <v>893</v>
      </c>
      <c r="T44" s="8">
        <v>862</v>
      </c>
      <c r="U44" s="9">
        <f t="shared" si="7"/>
        <v>861.16666666666663</v>
      </c>
      <c r="V44" s="4">
        <f t="shared" si="8"/>
        <v>828.43070001058106</v>
      </c>
      <c r="W44" s="4">
        <f t="shared" si="8"/>
        <v>915.63393159064242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.75">
      <c r="A45" s="2">
        <f t="shared" si="4"/>
        <v>43</v>
      </c>
      <c r="B45" s="3">
        <v>21</v>
      </c>
      <c r="C45" s="4">
        <f t="shared" si="0"/>
        <v>896.54758780027953</v>
      </c>
      <c r="D45" s="10">
        <f t="shared" si="11"/>
        <v>831.77020841026547</v>
      </c>
      <c r="E45" s="10">
        <f t="shared" si="12"/>
        <v>919.32496719029359</v>
      </c>
      <c r="F45" s="11">
        <f t="shared" si="3"/>
        <v>345</v>
      </c>
      <c r="G45" s="12">
        <f t="shared" si="5"/>
        <v>875.54758780027953</v>
      </c>
      <c r="H45" s="6">
        <v>847</v>
      </c>
      <c r="I45" s="7">
        <v>853</v>
      </c>
      <c r="J45" s="7">
        <v>847</v>
      </c>
      <c r="K45" s="7">
        <v>855</v>
      </c>
      <c r="L45" s="7">
        <v>862</v>
      </c>
      <c r="M45" s="8">
        <v>854</v>
      </c>
      <c r="N45" s="9">
        <f t="shared" si="6"/>
        <v>853</v>
      </c>
      <c r="O45" s="6">
        <v>878</v>
      </c>
      <c r="P45" s="7">
        <v>883</v>
      </c>
      <c r="Q45" s="7">
        <v>869</v>
      </c>
      <c r="R45" s="7">
        <v>867</v>
      </c>
      <c r="S45" s="7">
        <v>905</v>
      </c>
      <c r="T45" s="8">
        <v>877</v>
      </c>
      <c r="U45" s="9">
        <f t="shared" si="7"/>
        <v>879.83333333333337</v>
      </c>
      <c r="V45" s="4">
        <f t="shared" si="8"/>
        <v>831.77020841026547</v>
      </c>
      <c r="W45" s="4">
        <f t="shared" si="8"/>
        <v>919.32496719029359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5.75">
      <c r="A46" s="2">
        <f t="shared" si="4"/>
        <v>44</v>
      </c>
      <c r="B46" s="3">
        <v>21</v>
      </c>
      <c r="C46" s="4">
        <f t="shared" si="0"/>
        <v>899.98227335879869</v>
      </c>
      <c r="D46" s="10">
        <f t="shared" si="11"/>
        <v>835.03315969085872</v>
      </c>
      <c r="E46" s="10">
        <f t="shared" si="12"/>
        <v>922.93138702673866</v>
      </c>
      <c r="F46" s="11">
        <f t="shared" si="3"/>
        <v>353</v>
      </c>
      <c r="G46" s="12">
        <f t="shared" si="5"/>
        <v>878.98227335879869</v>
      </c>
      <c r="H46" s="6">
        <v>849</v>
      </c>
      <c r="I46" s="7">
        <v>855</v>
      </c>
      <c r="J46" s="7">
        <v>848</v>
      </c>
      <c r="K46" s="7">
        <v>856</v>
      </c>
      <c r="L46" s="7">
        <v>863</v>
      </c>
      <c r="M46" s="8">
        <v>855</v>
      </c>
      <c r="N46" s="9">
        <f t="shared" si="6"/>
        <v>854.33333333333337</v>
      </c>
      <c r="O46" s="6">
        <v>885</v>
      </c>
      <c r="P46" s="7">
        <v>888</v>
      </c>
      <c r="Q46" s="7">
        <v>880</v>
      </c>
      <c r="R46" s="7">
        <v>874</v>
      </c>
      <c r="S46" s="7">
        <v>913</v>
      </c>
      <c r="T46" s="8">
        <v>884</v>
      </c>
      <c r="U46" s="9">
        <f t="shared" si="7"/>
        <v>887.33333333333337</v>
      </c>
      <c r="V46" s="4">
        <f t="shared" si="8"/>
        <v>835.03315969085872</v>
      </c>
      <c r="W46" s="4">
        <f t="shared" si="8"/>
        <v>922.93138702673866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5.75">
      <c r="A47" s="2">
        <f t="shared" si="4"/>
        <v>45</v>
      </c>
      <c r="B47" s="3">
        <v>21</v>
      </c>
      <c r="C47" s="4">
        <f t="shared" si="0"/>
        <v>903.33998465745196</v>
      </c>
      <c r="D47" s="10">
        <f t="shared" si="11"/>
        <v>838.22298542457929</v>
      </c>
      <c r="E47" s="10">
        <f t="shared" si="12"/>
        <v>926.45698389032464</v>
      </c>
      <c r="F47" s="11">
        <f t="shared" si="3"/>
        <v>361</v>
      </c>
      <c r="G47" s="12">
        <f t="shared" si="5"/>
        <v>882.33998465745196</v>
      </c>
      <c r="H47" s="6">
        <v>851</v>
      </c>
      <c r="I47" s="7">
        <v>857</v>
      </c>
      <c r="J47" s="7">
        <v>850</v>
      </c>
      <c r="K47" s="7">
        <v>860</v>
      </c>
      <c r="L47" s="7">
        <v>865</v>
      </c>
      <c r="M47" s="8">
        <v>858</v>
      </c>
      <c r="N47" s="9">
        <f t="shared" si="6"/>
        <v>856.83333333333337</v>
      </c>
      <c r="O47" s="6">
        <v>887</v>
      </c>
      <c r="P47" s="7">
        <v>894</v>
      </c>
      <c r="Q47" s="7">
        <v>896</v>
      </c>
      <c r="R47" s="7">
        <v>881</v>
      </c>
      <c r="S47" s="7">
        <v>916</v>
      </c>
      <c r="T47" s="8">
        <v>888</v>
      </c>
      <c r="U47" s="9">
        <f t="shared" si="7"/>
        <v>893.66666666666663</v>
      </c>
      <c r="V47" s="4">
        <f t="shared" si="8"/>
        <v>838.22298542457929</v>
      </c>
      <c r="W47" s="4">
        <f t="shared" si="8"/>
        <v>926.45698389032464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5.75">
      <c r="A48" s="2">
        <f t="shared" si="4"/>
        <v>46</v>
      </c>
      <c r="B48" s="3">
        <v>21</v>
      </c>
      <c r="C48" s="4">
        <f t="shared" si="0"/>
        <v>906.62409632487572</v>
      </c>
      <c r="D48" s="10">
        <f t="shared" si="11"/>
        <v>841.34289150863185</v>
      </c>
      <c r="E48" s="10">
        <f t="shared" si="12"/>
        <v>929.90530114111959</v>
      </c>
      <c r="F48" s="11">
        <f t="shared" si="3"/>
        <v>369</v>
      </c>
      <c r="G48" s="12">
        <f t="shared" si="5"/>
        <v>885.62409632487572</v>
      </c>
      <c r="H48" s="6">
        <v>854</v>
      </c>
      <c r="I48" s="7">
        <v>860</v>
      </c>
      <c r="J48" s="7">
        <v>855</v>
      </c>
      <c r="K48" s="7">
        <v>866</v>
      </c>
      <c r="L48" s="7">
        <v>869</v>
      </c>
      <c r="M48" s="8">
        <v>863</v>
      </c>
      <c r="N48" s="9">
        <f t="shared" si="6"/>
        <v>861.16666666666663</v>
      </c>
      <c r="O48" s="6">
        <v>893</v>
      </c>
      <c r="P48" s="7">
        <v>902</v>
      </c>
      <c r="Q48" s="7">
        <v>908</v>
      </c>
      <c r="R48" s="7">
        <v>889</v>
      </c>
      <c r="S48" s="7">
        <v>921</v>
      </c>
      <c r="T48" s="8">
        <v>893</v>
      </c>
      <c r="U48" s="9">
        <f t="shared" si="7"/>
        <v>901</v>
      </c>
      <c r="V48" s="4">
        <f t="shared" si="8"/>
        <v>841.34289150863185</v>
      </c>
      <c r="W48" s="4">
        <f t="shared" si="8"/>
        <v>929.90530114111959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5.75">
      <c r="A49" s="2">
        <f t="shared" si="4"/>
        <v>47</v>
      </c>
      <c r="B49" s="3">
        <v>21</v>
      </c>
      <c r="C49" s="4">
        <f t="shared" si="0"/>
        <v>909.83776582099858</v>
      </c>
      <c r="D49" s="10">
        <f t="shared" si="11"/>
        <v>844.39587752994862</v>
      </c>
      <c r="E49" s="10">
        <f t="shared" si="12"/>
        <v>933.27965411204855</v>
      </c>
      <c r="F49" s="11">
        <f t="shared" si="3"/>
        <v>377</v>
      </c>
      <c r="G49" s="12">
        <f t="shared" si="5"/>
        <v>888.83776582099858</v>
      </c>
      <c r="H49" s="6">
        <v>879</v>
      </c>
      <c r="I49" s="7">
        <v>896</v>
      </c>
      <c r="J49" s="7">
        <v>883</v>
      </c>
      <c r="K49" s="7">
        <v>904</v>
      </c>
      <c r="L49" s="7">
        <v>900</v>
      </c>
      <c r="M49" s="8">
        <v>889</v>
      </c>
      <c r="N49" s="9">
        <f t="shared" si="6"/>
        <v>891.83333333333337</v>
      </c>
      <c r="O49" s="6">
        <v>899</v>
      </c>
      <c r="P49" s="7">
        <v>915</v>
      </c>
      <c r="Q49" s="7">
        <v>921</v>
      </c>
      <c r="R49" s="7">
        <v>894</v>
      </c>
      <c r="S49" s="7">
        <v>943</v>
      </c>
      <c r="T49" s="8">
        <v>905</v>
      </c>
      <c r="U49" s="9">
        <f t="shared" si="7"/>
        <v>912.83333333333337</v>
      </c>
      <c r="V49" s="4">
        <f t="shared" si="8"/>
        <v>844.39587752994862</v>
      </c>
      <c r="W49" s="4">
        <f t="shared" si="8"/>
        <v>933.27965411204855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5.75">
      <c r="A50" s="2">
        <f t="shared" si="4"/>
        <v>48</v>
      </c>
      <c r="B50" s="3">
        <v>21</v>
      </c>
      <c r="C50" s="4">
        <f t="shared" si="0"/>
        <v>912.98395168043271</v>
      </c>
      <c r="D50" s="10">
        <f t="shared" si="11"/>
        <v>847.38475409641103</v>
      </c>
      <c r="E50" s="10">
        <f t="shared" si="12"/>
        <v>936.58314926445439</v>
      </c>
      <c r="F50" s="11">
        <f t="shared" si="3"/>
        <v>385</v>
      </c>
      <c r="G50" s="12">
        <f t="shared" si="5"/>
        <v>891.98395168043271</v>
      </c>
      <c r="H50" s="6">
        <v>884</v>
      </c>
      <c r="I50" s="7">
        <v>907</v>
      </c>
      <c r="J50" s="7">
        <v>889</v>
      </c>
      <c r="K50" s="7">
        <v>909</v>
      </c>
      <c r="L50" s="7">
        <v>903</v>
      </c>
      <c r="M50" s="8">
        <v>893</v>
      </c>
      <c r="N50" s="9">
        <f t="shared" si="6"/>
        <v>897.5</v>
      </c>
      <c r="O50" s="6">
        <v>903</v>
      </c>
      <c r="P50" s="7">
        <v>923</v>
      </c>
      <c r="Q50" s="7">
        <v>932</v>
      </c>
      <c r="R50" s="7">
        <v>907</v>
      </c>
      <c r="S50" s="7">
        <v>957</v>
      </c>
      <c r="T50" s="8">
        <v>906</v>
      </c>
      <c r="U50" s="9">
        <f t="shared" si="7"/>
        <v>921.33333333333337</v>
      </c>
      <c r="V50" s="4">
        <f t="shared" si="8"/>
        <v>847.38475409641103</v>
      </c>
      <c r="W50" s="4">
        <f t="shared" si="8"/>
        <v>936.58314926445439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5.75">
      <c r="A51" s="2">
        <f t="shared" si="4"/>
        <v>49</v>
      </c>
      <c r="B51" s="3">
        <v>21</v>
      </c>
      <c r="C51" s="4">
        <f t="shared" si="0"/>
        <v>916.06542987952218</v>
      </c>
      <c r="D51" s="10">
        <f t="shared" si="11"/>
        <v>850.31215838554601</v>
      </c>
      <c r="E51" s="10">
        <f t="shared" si="12"/>
        <v>939.81870137349836</v>
      </c>
      <c r="F51" s="11">
        <f t="shared" si="3"/>
        <v>393</v>
      </c>
      <c r="G51" s="12">
        <f t="shared" si="5"/>
        <v>895.06542987952218</v>
      </c>
      <c r="H51" s="6">
        <v>889</v>
      </c>
      <c r="I51" s="7">
        <v>910</v>
      </c>
      <c r="J51" s="7">
        <v>894</v>
      </c>
      <c r="K51" s="7">
        <v>912</v>
      </c>
      <c r="L51" s="7">
        <v>906</v>
      </c>
      <c r="M51" s="8">
        <v>895</v>
      </c>
      <c r="N51" s="9">
        <f t="shared" si="6"/>
        <v>901</v>
      </c>
      <c r="O51" s="6">
        <v>904</v>
      </c>
      <c r="P51" s="7">
        <v>925</v>
      </c>
      <c r="Q51" s="7">
        <v>933</v>
      </c>
      <c r="R51" s="7">
        <v>909</v>
      </c>
      <c r="S51" s="7">
        <v>960</v>
      </c>
      <c r="T51" s="8">
        <v>907</v>
      </c>
      <c r="U51" s="9">
        <f t="shared" si="7"/>
        <v>923</v>
      </c>
      <c r="V51" s="4">
        <f t="shared" si="8"/>
        <v>850.31215838554601</v>
      </c>
      <c r="W51" s="4">
        <f t="shared" si="8"/>
        <v>939.81870137349836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5.75">
      <c r="A52" s="2">
        <f t="shared" si="4"/>
        <v>50</v>
      </c>
      <c r="B52" s="3">
        <v>21</v>
      </c>
      <c r="C52" s="4">
        <f t="shared" si="0"/>
        <v>919.08480855396283</v>
      </c>
      <c r="D52" s="10">
        <f t="shared" si="11"/>
        <v>853.18056812626469</v>
      </c>
      <c r="E52" s="10">
        <f t="shared" si="12"/>
        <v>942.98904898166097</v>
      </c>
      <c r="F52" s="11">
        <f t="shared" si="3"/>
        <v>401</v>
      </c>
      <c r="G52" s="12">
        <f t="shared" si="5"/>
        <v>898.08480855396283</v>
      </c>
      <c r="H52" s="6">
        <v>894</v>
      </c>
      <c r="I52" s="7">
        <v>914</v>
      </c>
      <c r="J52" s="7">
        <v>891</v>
      </c>
      <c r="K52" s="7">
        <v>916</v>
      </c>
      <c r="L52" s="7">
        <v>910</v>
      </c>
      <c r="M52" s="8">
        <v>899</v>
      </c>
      <c r="N52" s="9">
        <f t="shared" si="6"/>
        <v>904</v>
      </c>
      <c r="O52" s="6">
        <v>905</v>
      </c>
      <c r="P52" s="7">
        <v>926</v>
      </c>
      <c r="Q52" s="7">
        <v>934</v>
      </c>
      <c r="R52" s="7">
        <v>910</v>
      </c>
      <c r="S52" s="7">
        <v>961</v>
      </c>
      <c r="T52" s="8">
        <v>908</v>
      </c>
      <c r="U52" s="9">
        <f t="shared" si="7"/>
        <v>924</v>
      </c>
      <c r="V52" s="4">
        <f t="shared" si="8"/>
        <v>853.18056812626469</v>
      </c>
      <c r="W52" s="4">
        <f t="shared" si="8"/>
        <v>942.98904898166097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5.75">
      <c r="A53" s="2">
        <f t="shared" si="4"/>
        <v>51</v>
      </c>
      <c r="B53" s="3">
        <v>21</v>
      </c>
      <c r="C53" s="4">
        <f t="shared" si="0"/>
        <v>922.0445412625329</v>
      </c>
      <c r="D53" s="10">
        <f t="shared" si="11"/>
        <v>855.99231419940622</v>
      </c>
      <c r="E53" s="10">
        <f t="shared" si="12"/>
        <v>946.09676832565958</v>
      </c>
      <c r="F53" s="11">
        <f t="shared" si="3"/>
        <v>409</v>
      </c>
      <c r="G53" s="12">
        <f t="shared" si="5"/>
        <v>901.0445412625329</v>
      </c>
      <c r="H53" s="6">
        <v>903</v>
      </c>
      <c r="I53" s="7">
        <v>917</v>
      </c>
      <c r="J53" s="7">
        <v>895</v>
      </c>
      <c r="K53" s="7">
        <v>918</v>
      </c>
      <c r="L53" s="7">
        <v>912</v>
      </c>
      <c r="M53" s="8">
        <v>906</v>
      </c>
      <c r="N53" s="9">
        <f t="shared" si="6"/>
        <v>908.5</v>
      </c>
      <c r="O53" s="6">
        <v>906</v>
      </c>
      <c r="P53" s="7">
        <v>927</v>
      </c>
      <c r="Q53" s="7">
        <v>935</v>
      </c>
      <c r="R53" s="7">
        <v>911</v>
      </c>
      <c r="S53" s="7">
        <v>962</v>
      </c>
      <c r="T53" s="8">
        <v>909</v>
      </c>
      <c r="U53" s="9">
        <f t="shared" si="7"/>
        <v>925</v>
      </c>
      <c r="V53" s="4">
        <f t="shared" si="8"/>
        <v>855.99231419940622</v>
      </c>
      <c r="W53" s="4">
        <f t="shared" si="8"/>
        <v>946.09676832565958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5.75">
      <c r="A54" s="2">
        <f t="shared" si="4"/>
        <v>52</v>
      </c>
      <c r="B54" s="3">
        <v>21</v>
      </c>
      <c r="C54" s="4">
        <f t="shared" si="0"/>
        <v>924.9469389659464</v>
      </c>
      <c r="D54" s="10">
        <f t="shared" si="11"/>
        <v>858.74959201764909</v>
      </c>
      <c r="E54" s="10">
        <f t="shared" si="12"/>
        <v>949.14428591424371</v>
      </c>
      <c r="F54" s="11">
        <f t="shared" si="3"/>
        <v>417</v>
      </c>
      <c r="G54" s="12">
        <f t="shared" si="5"/>
        <v>903.9469389659464</v>
      </c>
      <c r="H54" s="6">
        <v>905</v>
      </c>
      <c r="I54" s="7">
        <v>920</v>
      </c>
      <c r="J54" s="7">
        <v>902</v>
      </c>
      <c r="K54" s="7">
        <v>923</v>
      </c>
      <c r="L54" s="7">
        <v>916</v>
      </c>
      <c r="M54" s="8">
        <v>909</v>
      </c>
      <c r="N54" s="9">
        <f t="shared" si="6"/>
        <v>912.5</v>
      </c>
      <c r="O54" s="6">
        <v>907</v>
      </c>
      <c r="P54" s="7">
        <v>928</v>
      </c>
      <c r="Q54" s="7">
        <v>936</v>
      </c>
      <c r="R54" s="7">
        <v>912</v>
      </c>
      <c r="S54" s="7">
        <v>963</v>
      </c>
      <c r="T54" s="8">
        <v>910</v>
      </c>
      <c r="U54" s="9">
        <f t="shared" si="7"/>
        <v>926</v>
      </c>
      <c r="V54" s="4">
        <f t="shared" si="8"/>
        <v>858.74959201764909</v>
      </c>
      <c r="W54" s="4">
        <f t="shared" si="8"/>
        <v>949.14428591424371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5.75">
      <c r="A55" s="2">
        <f t="shared" si="4"/>
        <v>53</v>
      </c>
      <c r="B55" s="3">
        <v>21</v>
      </c>
      <c r="C55" s="4">
        <f t="shared" si="0"/>
        <v>927.79418086735745</v>
      </c>
      <c r="D55" s="10">
        <f t="shared" si="11"/>
        <v>861.45447182398959</v>
      </c>
      <c r="E55" s="10">
        <f t="shared" si="12"/>
        <v>952.13388991072532</v>
      </c>
      <c r="F55" s="11">
        <f t="shared" si="3"/>
        <v>425</v>
      </c>
      <c r="G55" s="12">
        <f t="shared" si="5"/>
        <v>906.79418086735745</v>
      </c>
      <c r="H55" s="6">
        <v>909</v>
      </c>
      <c r="I55" s="7">
        <v>922</v>
      </c>
      <c r="J55" s="7">
        <v>904</v>
      </c>
      <c r="K55" s="7">
        <v>924</v>
      </c>
      <c r="L55" s="7">
        <v>919</v>
      </c>
      <c r="M55" s="8">
        <v>913</v>
      </c>
      <c r="N55" s="9">
        <f t="shared" si="6"/>
        <v>915.16666666666663</v>
      </c>
      <c r="O55" s="6">
        <v>908</v>
      </c>
      <c r="P55" s="7">
        <v>929</v>
      </c>
      <c r="Q55" s="7">
        <v>937</v>
      </c>
      <c r="R55" s="7">
        <v>913</v>
      </c>
      <c r="S55" s="7">
        <v>964</v>
      </c>
      <c r="T55" s="8">
        <v>911</v>
      </c>
      <c r="U55" s="9">
        <f t="shared" si="7"/>
        <v>927</v>
      </c>
      <c r="V55" s="4">
        <f t="shared" si="8"/>
        <v>861.45447182398959</v>
      </c>
      <c r="W55" s="4">
        <f t="shared" si="8"/>
        <v>952.13388991072532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5.75">
      <c r="A56" s="2">
        <f t="shared" si="4"/>
        <v>54</v>
      </c>
      <c r="B56" s="3">
        <v>21</v>
      </c>
      <c r="C56" s="4">
        <f t="shared" si="0"/>
        <v>930.5883242419111</v>
      </c>
      <c r="D56" s="10">
        <f t="shared" si="11"/>
        <v>864.10890802981555</v>
      </c>
      <c r="E56" s="10">
        <f t="shared" si="12"/>
        <v>955.06774045400664</v>
      </c>
      <c r="F56" s="11">
        <f t="shared" si="3"/>
        <v>433</v>
      </c>
      <c r="G56" s="12">
        <f t="shared" si="5"/>
        <v>909.5883242419111</v>
      </c>
      <c r="H56" s="6">
        <v>913</v>
      </c>
      <c r="I56" s="7">
        <v>924</v>
      </c>
      <c r="J56" s="7">
        <v>908</v>
      </c>
      <c r="K56" s="7">
        <v>927</v>
      </c>
      <c r="L56" s="7">
        <v>923</v>
      </c>
      <c r="M56" s="8">
        <v>917</v>
      </c>
      <c r="N56" s="9">
        <f t="shared" si="6"/>
        <v>918.66666666666663</v>
      </c>
      <c r="O56" s="6">
        <v>909</v>
      </c>
      <c r="P56" s="7">
        <v>930</v>
      </c>
      <c r="Q56" s="7">
        <v>938</v>
      </c>
      <c r="R56" s="7">
        <v>914</v>
      </c>
      <c r="S56" s="7">
        <v>965</v>
      </c>
      <c r="T56" s="8">
        <v>912</v>
      </c>
      <c r="U56" s="9">
        <f t="shared" si="7"/>
        <v>928</v>
      </c>
      <c r="V56" s="4">
        <f t="shared" si="8"/>
        <v>864.10890802981555</v>
      </c>
      <c r="W56" s="4">
        <f t="shared" si="8"/>
        <v>955.06774045400664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5.75">
      <c r="A57" s="2">
        <f t="shared" si="4"/>
        <v>55</v>
      </c>
      <c r="B57" s="3">
        <v>21</v>
      </c>
      <c r="C57" s="4">
        <f t="shared" si="0"/>
        <v>933.33131336640429</v>
      </c>
      <c r="D57" s="10">
        <f t="shared" si="11"/>
        <v>866.71474769808401</v>
      </c>
      <c r="E57" s="10">
        <f t="shared" si="12"/>
        <v>957.94787903472456</v>
      </c>
      <c r="F57" s="11">
        <f t="shared" si="3"/>
        <v>441</v>
      </c>
      <c r="G57" s="12">
        <f t="shared" si="5"/>
        <v>912.33131336640429</v>
      </c>
      <c r="H57" s="6">
        <v>917</v>
      </c>
      <c r="I57" s="7">
        <v>932</v>
      </c>
      <c r="J57" s="7">
        <v>911</v>
      </c>
      <c r="K57" s="7">
        <v>931</v>
      </c>
      <c r="L57" s="7">
        <v>926</v>
      </c>
      <c r="M57" s="8">
        <v>922</v>
      </c>
      <c r="N57" s="9">
        <f t="shared" si="6"/>
        <v>923.16666666666663</v>
      </c>
      <c r="O57" s="6">
        <v>911</v>
      </c>
      <c r="P57" s="7">
        <v>932</v>
      </c>
      <c r="Q57" s="7">
        <v>940</v>
      </c>
      <c r="R57" s="7">
        <v>916</v>
      </c>
      <c r="S57" s="7">
        <v>967</v>
      </c>
      <c r="T57" s="8">
        <v>915</v>
      </c>
      <c r="U57" s="9">
        <f t="shared" si="7"/>
        <v>930.16666666666663</v>
      </c>
      <c r="V57" s="4">
        <f t="shared" si="8"/>
        <v>866.71474769808401</v>
      </c>
      <c r="W57" s="4">
        <f t="shared" si="8"/>
        <v>957.94787903472456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5.75">
      <c r="A58" s="2">
        <f t="shared" si="4"/>
        <v>56</v>
      </c>
      <c r="B58" s="3">
        <v>21</v>
      </c>
      <c r="C58" s="4">
        <f t="shared" si="0"/>
        <v>936.02498764614654</v>
      </c>
      <c r="D58" s="10">
        <f t="shared" si="11"/>
        <v>869.27373826383916</v>
      </c>
      <c r="E58" s="10">
        <f t="shared" si="12"/>
        <v>960.77623702845392</v>
      </c>
      <c r="F58" s="11">
        <f t="shared" si="3"/>
        <v>449</v>
      </c>
      <c r="G58" s="12">
        <f t="shared" si="5"/>
        <v>915.02498764614654</v>
      </c>
      <c r="H58" s="6">
        <v>919</v>
      </c>
      <c r="I58" s="7">
        <v>933</v>
      </c>
      <c r="J58" s="7">
        <v>914</v>
      </c>
      <c r="K58" s="7">
        <v>932</v>
      </c>
      <c r="L58" s="7">
        <v>928</v>
      </c>
      <c r="M58" s="8">
        <v>924</v>
      </c>
      <c r="N58" s="9">
        <f t="shared" si="6"/>
        <v>925</v>
      </c>
      <c r="O58" s="6">
        <v>913</v>
      </c>
      <c r="P58" s="7">
        <v>933</v>
      </c>
      <c r="Q58" s="7">
        <v>942</v>
      </c>
      <c r="R58" s="7">
        <v>917</v>
      </c>
      <c r="S58" s="7">
        <v>968</v>
      </c>
      <c r="T58" s="8">
        <v>917</v>
      </c>
      <c r="U58" s="9">
        <f t="shared" si="7"/>
        <v>931.66666666666663</v>
      </c>
      <c r="V58" s="4">
        <f t="shared" si="8"/>
        <v>869.27373826383916</v>
      </c>
      <c r="W58" s="4">
        <f t="shared" si="8"/>
        <v>960.77623702845392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5.75">
      <c r="A59" s="2">
        <f t="shared" si="4"/>
        <v>57</v>
      </c>
      <c r="B59" s="3">
        <v>21</v>
      </c>
      <c r="C59" s="4">
        <f t="shared" si="0"/>
        <v>938.67108902409836</v>
      </c>
      <c r="D59" s="10">
        <f t="shared" si="11"/>
        <v>871.78753457289338</v>
      </c>
      <c r="E59" s="10">
        <f t="shared" si="12"/>
        <v>963.55464347530335</v>
      </c>
      <c r="F59" s="11">
        <f t="shared" si="3"/>
        <v>457</v>
      </c>
      <c r="G59" s="12">
        <f t="shared" si="5"/>
        <v>917.67108902409836</v>
      </c>
      <c r="H59" s="6">
        <v>921</v>
      </c>
      <c r="I59" s="7">
        <v>934</v>
      </c>
      <c r="J59" s="7">
        <v>917</v>
      </c>
      <c r="K59" s="7">
        <v>933</v>
      </c>
      <c r="L59" s="7">
        <v>930</v>
      </c>
      <c r="M59" s="8">
        <v>927</v>
      </c>
      <c r="N59" s="9">
        <f t="shared" si="6"/>
        <v>927</v>
      </c>
      <c r="O59" s="6">
        <v>914</v>
      </c>
      <c r="P59" s="7">
        <v>934</v>
      </c>
      <c r="Q59" s="7">
        <v>944</v>
      </c>
      <c r="R59" s="7">
        <v>920</v>
      </c>
      <c r="S59" s="7">
        <v>969</v>
      </c>
      <c r="T59" s="8">
        <v>919</v>
      </c>
      <c r="U59" s="9">
        <f t="shared" si="7"/>
        <v>933.33333333333337</v>
      </c>
      <c r="V59" s="4">
        <f t="shared" si="8"/>
        <v>871.78753457289338</v>
      </c>
      <c r="W59" s="4">
        <f t="shared" si="8"/>
        <v>963.55464347530335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5.75">
      <c r="A60" s="2">
        <f t="shared" si="4"/>
        <v>58</v>
      </c>
      <c r="B60" s="3">
        <v>21</v>
      </c>
      <c r="C60" s="4">
        <f t="shared" si="0"/>
        <v>941.27126874703413</v>
      </c>
      <c r="D60" s="10">
        <f t="shared" si="11"/>
        <v>874.25770530968236</v>
      </c>
      <c r="E60" s="10">
        <f t="shared" si="12"/>
        <v>966.28483218438589</v>
      </c>
      <c r="F60" s="11">
        <f t="shared" si="3"/>
        <v>465</v>
      </c>
      <c r="G60" s="12">
        <f t="shared" si="5"/>
        <v>920.27126874703413</v>
      </c>
      <c r="H60" s="6">
        <v>923</v>
      </c>
      <c r="I60" s="7">
        <v>936</v>
      </c>
      <c r="J60" s="7">
        <v>919</v>
      </c>
      <c r="K60" s="7">
        <v>936</v>
      </c>
      <c r="L60" s="7">
        <v>931</v>
      </c>
      <c r="M60" s="8">
        <v>929</v>
      </c>
      <c r="N60" s="9">
        <f t="shared" si="6"/>
        <v>929</v>
      </c>
      <c r="O60" s="6">
        <v>916</v>
      </c>
      <c r="P60" s="7">
        <v>937</v>
      </c>
      <c r="Q60" s="7">
        <v>945</v>
      </c>
      <c r="R60" s="7">
        <v>921</v>
      </c>
      <c r="S60" s="7">
        <v>972</v>
      </c>
      <c r="T60" s="8">
        <v>921</v>
      </c>
      <c r="U60" s="9">
        <f t="shared" si="7"/>
        <v>935.33333333333337</v>
      </c>
      <c r="V60" s="4">
        <f t="shared" si="8"/>
        <v>874.25770530968236</v>
      </c>
      <c r="W60" s="4">
        <f t="shared" si="8"/>
        <v>966.28483218438589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5.75">
      <c r="A61" s="2">
        <f t="shared" si="4"/>
        <v>59</v>
      </c>
      <c r="B61" s="3">
        <v>21</v>
      </c>
      <c r="C61" s="4">
        <f t="shared" si="0"/>
        <v>943.82709355454494</v>
      </c>
      <c r="D61" s="10">
        <f t="shared" si="11"/>
        <v>876.68573887681771</v>
      </c>
      <c r="E61" s="10">
        <f t="shared" si="12"/>
        <v>968.96844823227218</v>
      </c>
      <c r="F61" s="11">
        <f t="shared" si="3"/>
        <v>473</v>
      </c>
      <c r="G61" s="12">
        <f t="shared" si="5"/>
        <v>922.82709355454494</v>
      </c>
      <c r="H61" s="6">
        <v>925</v>
      </c>
      <c r="I61" s="7">
        <v>937</v>
      </c>
      <c r="J61" s="7">
        <v>921</v>
      </c>
      <c r="K61" s="7">
        <v>937</v>
      </c>
      <c r="L61" s="7">
        <v>932</v>
      </c>
      <c r="M61" s="8">
        <v>930</v>
      </c>
      <c r="N61" s="9">
        <f t="shared" si="6"/>
        <v>930.33333333333337</v>
      </c>
      <c r="O61" s="6">
        <v>917</v>
      </c>
      <c r="P61" s="7">
        <v>939</v>
      </c>
      <c r="Q61" s="7">
        <v>948</v>
      </c>
      <c r="R61" s="7">
        <v>922</v>
      </c>
      <c r="S61" s="7">
        <v>983</v>
      </c>
      <c r="T61" s="8">
        <v>923</v>
      </c>
      <c r="U61" s="9">
        <f t="shared" si="7"/>
        <v>938.66666666666663</v>
      </c>
      <c r="V61" s="4">
        <f t="shared" si="8"/>
        <v>876.68573887681771</v>
      </c>
      <c r="W61" s="4">
        <f t="shared" si="8"/>
        <v>968.96844823227218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5.75">
      <c r="A62" s="2">
        <f t="shared" si="4"/>
        <v>60</v>
      </c>
      <c r="B62" s="3">
        <v>21</v>
      </c>
      <c r="C62" s="4">
        <f t="shared" si="0"/>
        <v>946.340051348972</v>
      </c>
      <c r="D62" s="10">
        <f t="shared" si="11"/>
        <v>879.07304878152331</v>
      </c>
      <c r="E62" s="10">
        <f t="shared" si="12"/>
        <v>971.60705391642068</v>
      </c>
      <c r="F62" s="11">
        <f t="shared" si="3"/>
        <v>481</v>
      </c>
      <c r="G62" s="12">
        <f t="shared" si="5"/>
        <v>925.340051348972</v>
      </c>
      <c r="H62" s="6">
        <v>927</v>
      </c>
      <c r="I62" s="7">
        <v>940</v>
      </c>
      <c r="J62" s="7">
        <v>922</v>
      </c>
      <c r="K62" s="7">
        <v>938</v>
      </c>
      <c r="L62" s="7">
        <v>934</v>
      </c>
      <c r="M62" s="8">
        <v>932</v>
      </c>
      <c r="N62" s="9">
        <f t="shared" si="6"/>
        <v>932.16666666666663</v>
      </c>
      <c r="O62" s="6">
        <v>919</v>
      </c>
      <c r="P62" s="7">
        <v>943</v>
      </c>
      <c r="Q62" s="7">
        <v>951</v>
      </c>
      <c r="R62" s="7">
        <v>924</v>
      </c>
      <c r="S62" s="7">
        <v>988</v>
      </c>
      <c r="T62" s="8">
        <v>931</v>
      </c>
      <c r="U62" s="9">
        <f t="shared" si="7"/>
        <v>942.66666666666663</v>
      </c>
      <c r="V62" s="4">
        <f t="shared" si="8"/>
        <v>879.07304878152331</v>
      </c>
      <c r="W62" s="4">
        <f t="shared" si="8"/>
        <v>971.60705391642068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5.75">
      <c r="A63" s="2">
        <f t="shared" si="4"/>
        <v>61</v>
      </c>
      <c r="B63" s="3">
        <v>21</v>
      </c>
      <c r="C63" s="4">
        <f t="shared" si="0"/>
        <v>948.81155639764904</v>
      </c>
      <c r="D63" s="10">
        <f t="shared" si="11"/>
        <v>881.4209785777665</v>
      </c>
      <c r="E63" s="10">
        <f t="shared" si="12"/>
        <v>974.20213421753158</v>
      </c>
      <c r="F63" s="11">
        <f t="shared" si="3"/>
        <v>489</v>
      </c>
      <c r="G63" s="12">
        <f t="shared" si="5"/>
        <v>927.81155639764904</v>
      </c>
      <c r="H63" s="6">
        <v>928</v>
      </c>
      <c r="I63" s="7">
        <v>941</v>
      </c>
      <c r="J63" s="7">
        <v>924</v>
      </c>
      <c r="K63" s="7">
        <v>940</v>
      </c>
      <c r="L63" s="7">
        <v>937</v>
      </c>
      <c r="M63" s="8">
        <v>933</v>
      </c>
      <c r="N63" s="9">
        <f t="shared" si="6"/>
        <v>933.83333333333337</v>
      </c>
      <c r="O63" s="6">
        <v>922</v>
      </c>
      <c r="P63" s="7">
        <v>945</v>
      </c>
      <c r="Q63" s="7">
        <v>952</v>
      </c>
      <c r="R63" s="7">
        <v>927</v>
      </c>
      <c r="S63" s="7">
        <v>990</v>
      </c>
      <c r="T63" s="8">
        <v>933</v>
      </c>
      <c r="U63" s="9">
        <f t="shared" si="7"/>
        <v>944.83333333333337</v>
      </c>
      <c r="V63" s="4">
        <f t="shared" si="8"/>
        <v>881.4209785777665</v>
      </c>
      <c r="W63" s="4">
        <f t="shared" si="8"/>
        <v>974.20213421753158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5.75">
      <c r="A64" s="2">
        <f t="shared" si="4"/>
        <v>62</v>
      </c>
      <c r="B64" s="3">
        <v>21</v>
      </c>
      <c r="C64" s="4">
        <f t="shared" si="0"/>
        <v>951.24295411299954</v>
      </c>
      <c r="D64" s="10">
        <f t="shared" si="11"/>
        <v>883.73080640734952</v>
      </c>
      <c r="E64" s="10">
        <f t="shared" si="12"/>
        <v>976.75510181864956</v>
      </c>
      <c r="F64" s="11">
        <f t="shared" si="3"/>
        <v>497</v>
      </c>
      <c r="G64" s="12">
        <f t="shared" si="5"/>
        <v>930.24295411299954</v>
      </c>
      <c r="H64" s="6">
        <v>929</v>
      </c>
      <c r="I64" s="7">
        <v>942</v>
      </c>
      <c r="J64" s="7">
        <v>925</v>
      </c>
      <c r="K64" s="7">
        <v>941</v>
      </c>
      <c r="L64" s="7">
        <v>938</v>
      </c>
      <c r="M64" s="8">
        <v>934</v>
      </c>
      <c r="N64" s="9">
        <f t="shared" si="6"/>
        <v>934.83333333333337</v>
      </c>
      <c r="O64" s="6">
        <v>926</v>
      </c>
      <c r="P64" s="7">
        <v>946</v>
      </c>
      <c r="Q64" s="7">
        <v>954</v>
      </c>
      <c r="R64" s="7">
        <v>929</v>
      </c>
      <c r="S64" s="7">
        <v>993</v>
      </c>
      <c r="T64" s="8">
        <v>936</v>
      </c>
      <c r="U64" s="9">
        <f t="shared" si="7"/>
        <v>947.33333333333337</v>
      </c>
      <c r="V64" s="4">
        <f t="shared" si="8"/>
        <v>883.73080640734952</v>
      </c>
      <c r="W64" s="4">
        <f t="shared" si="8"/>
        <v>976.75510181864956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5.75">
      <c r="A65" s="2">
        <f t="shared" si="4"/>
        <v>63</v>
      </c>
      <c r="B65" s="3">
        <v>21</v>
      </c>
      <c r="C65" s="4">
        <f t="shared" si="0"/>
        <v>953.63552545093819</v>
      </c>
      <c r="D65" s="10">
        <f t="shared" si="11"/>
        <v>886.00374917839122</v>
      </c>
      <c r="E65" s="10">
        <f t="shared" si="12"/>
        <v>979.26730172348516</v>
      </c>
      <c r="F65" s="11">
        <f t="shared" si="3"/>
        <v>505</v>
      </c>
      <c r="G65" s="12">
        <f t="shared" si="5"/>
        <v>932.63552545093819</v>
      </c>
      <c r="H65" s="6">
        <v>930</v>
      </c>
      <c r="I65" s="7">
        <v>943</v>
      </c>
      <c r="J65" s="7">
        <v>926</v>
      </c>
      <c r="K65" s="7">
        <v>942</v>
      </c>
      <c r="L65" s="7">
        <v>939</v>
      </c>
      <c r="M65" s="8">
        <v>935</v>
      </c>
      <c r="N65" s="9">
        <f t="shared" si="6"/>
        <v>935.83333333333337</v>
      </c>
      <c r="O65" s="6">
        <v>927</v>
      </c>
      <c r="P65" s="7">
        <v>949</v>
      </c>
      <c r="Q65" s="7">
        <v>956</v>
      </c>
      <c r="R65" s="7">
        <v>933</v>
      </c>
      <c r="S65" s="7">
        <v>995</v>
      </c>
      <c r="T65" s="8">
        <v>939</v>
      </c>
      <c r="U65" s="9">
        <f t="shared" si="7"/>
        <v>949.83333333333337</v>
      </c>
      <c r="V65" s="4">
        <f t="shared" si="8"/>
        <v>886.00374917839122</v>
      </c>
      <c r="W65" s="4">
        <f t="shared" si="8"/>
        <v>979.26730172348516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5.75">
      <c r="A66" s="2">
        <f t="shared" si="4"/>
        <v>64</v>
      </c>
      <c r="B66" s="3">
        <v>21</v>
      </c>
      <c r="C66" s="4">
        <f t="shared" ref="C66:C72" si="13">B66+SUM(G66)</f>
        <v>955.99049096357658</v>
      </c>
      <c r="D66" s="10">
        <f t="shared" si="11"/>
        <v>888.24096641539768</v>
      </c>
      <c r="E66" s="10">
        <f t="shared" si="12"/>
        <v>981.74001551175547</v>
      </c>
      <c r="F66" s="11">
        <f t="shared" ref="F66:F72" si="14">A66*8+1</f>
        <v>513</v>
      </c>
      <c r="G66" s="12">
        <f t="shared" ref="G66:G72" si="15">LOG10(F66)*345</f>
        <v>934.99049096357658</v>
      </c>
      <c r="H66" s="6">
        <v>931</v>
      </c>
      <c r="I66" s="7">
        <v>944</v>
      </c>
      <c r="J66" s="7">
        <v>927</v>
      </c>
      <c r="K66" s="7">
        <v>943</v>
      </c>
      <c r="L66" s="7">
        <v>940</v>
      </c>
      <c r="M66" s="8">
        <v>936</v>
      </c>
      <c r="N66" s="9">
        <f t="shared" si="6"/>
        <v>936.83333333333337</v>
      </c>
      <c r="O66" s="6">
        <v>928</v>
      </c>
      <c r="P66" s="7">
        <v>950</v>
      </c>
      <c r="Q66" s="7">
        <v>958</v>
      </c>
      <c r="R66" s="7">
        <v>935</v>
      </c>
      <c r="S66" s="7">
        <v>999</v>
      </c>
      <c r="T66" s="8">
        <v>942</v>
      </c>
      <c r="U66" s="9">
        <f t="shared" si="7"/>
        <v>952</v>
      </c>
      <c r="V66" s="4">
        <f t="shared" si="8"/>
        <v>888.24096641539768</v>
      </c>
      <c r="W66" s="4">
        <f t="shared" si="8"/>
        <v>981.74001551175547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5.75">
      <c r="A67" s="2">
        <f t="shared" ref="A67:A72" si="16">A66+1</f>
        <v>65</v>
      </c>
      <c r="B67" s="3">
        <v>21</v>
      </c>
      <c r="C67" s="4">
        <f t="shared" si="13"/>
        <v>958.30901453833599</v>
      </c>
      <c r="D67" s="10">
        <f t="shared" si="11"/>
        <v>890.44356381141915</v>
      </c>
      <c r="E67" s="10">
        <f t="shared" si="12"/>
        <v>984.17446526525282</v>
      </c>
      <c r="F67" s="11">
        <f t="shared" si="14"/>
        <v>521</v>
      </c>
      <c r="G67" s="12">
        <f t="shared" si="15"/>
        <v>937.30901453833599</v>
      </c>
      <c r="H67" s="6">
        <v>932</v>
      </c>
      <c r="I67" s="7">
        <v>945</v>
      </c>
      <c r="J67" s="7">
        <v>928</v>
      </c>
      <c r="K67" s="7">
        <v>944</v>
      </c>
      <c r="L67" s="7">
        <v>941</v>
      </c>
      <c r="M67" s="8">
        <v>937</v>
      </c>
      <c r="N67" s="9">
        <f t="shared" ref="N67:N72" si="17">(H67+I67+J67+K67+L67+M67)/6</f>
        <v>937.83333333333337</v>
      </c>
      <c r="O67" s="6">
        <v>930</v>
      </c>
      <c r="P67" s="7">
        <v>951</v>
      </c>
      <c r="Q67" s="7">
        <v>959</v>
      </c>
      <c r="R67" s="7">
        <v>938</v>
      </c>
      <c r="S67" s="7">
        <v>1003</v>
      </c>
      <c r="T67" s="8">
        <v>954</v>
      </c>
      <c r="U67" s="9">
        <f t="shared" ref="U67:U72" si="18">(O67+P67+Q67+R67+S67+T67)/6</f>
        <v>955.83333333333337</v>
      </c>
      <c r="V67" s="4">
        <f t="shared" ref="V67:W72" si="19">D67</f>
        <v>890.44356381141915</v>
      </c>
      <c r="W67" s="4">
        <f t="shared" si="19"/>
        <v>984.17446526525282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5.75">
      <c r="A68" s="2">
        <f t="shared" si="16"/>
        <v>66</v>
      </c>
      <c r="B68" s="3">
        <v>21</v>
      </c>
      <c r="C68" s="4">
        <f t="shared" si="13"/>
        <v>960.59220685213904</v>
      </c>
      <c r="D68" s="10">
        <f t="shared" si="11"/>
        <v>892.61259650953207</v>
      </c>
      <c r="E68" s="10">
        <f t="shared" si="12"/>
        <v>986.57181719474602</v>
      </c>
      <c r="F68" s="11">
        <f t="shared" si="14"/>
        <v>529</v>
      </c>
      <c r="G68" s="12">
        <f t="shared" si="15"/>
        <v>939.59220685213904</v>
      </c>
      <c r="H68" s="6">
        <v>933</v>
      </c>
      <c r="I68" s="7">
        <v>946</v>
      </c>
      <c r="J68" s="7">
        <v>929</v>
      </c>
      <c r="K68" s="7">
        <v>945</v>
      </c>
      <c r="L68" s="7">
        <v>942</v>
      </c>
      <c r="M68" s="8">
        <v>938</v>
      </c>
      <c r="N68" s="9">
        <f t="shared" si="17"/>
        <v>938.83333333333337</v>
      </c>
      <c r="O68" s="6">
        <v>933</v>
      </c>
      <c r="P68" s="7">
        <v>953</v>
      </c>
      <c r="Q68" s="7">
        <v>962</v>
      </c>
      <c r="R68" s="7">
        <v>939</v>
      </c>
      <c r="S68" s="7">
        <v>1004</v>
      </c>
      <c r="T68" s="8">
        <v>956</v>
      </c>
      <c r="U68" s="9">
        <f t="shared" si="18"/>
        <v>957.83333333333337</v>
      </c>
      <c r="V68" s="4">
        <f t="shared" si="19"/>
        <v>892.61259650953207</v>
      </c>
      <c r="W68" s="4">
        <f t="shared" si="19"/>
        <v>986.57181719474602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5.75">
      <c r="A69" s="2">
        <f t="shared" si="16"/>
        <v>67</v>
      </c>
      <c r="B69" s="3">
        <v>21</v>
      </c>
      <c r="C69" s="4">
        <f t="shared" si="13"/>
        <v>962.84112856634658</v>
      </c>
      <c r="D69" s="10">
        <f t="shared" si="11"/>
        <v>894.74907213802919</v>
      </c>
      <c r="E69" s="10">
        <f t="shared" si="12"/>
        <v>988.93318499466397</v>
      </c>
      <c r="F69" s="11">
        <f t="shared" si="14"/>
        <v>537</v>
      </c>
      <c r="G69" s="12">
        <f t="shared" si="15"/>
        <v>941.84112856634658</v>
      </c>
      <c r="H69" s="6">
        <v>934</v>
      </c>
      <c r="I69" s="7">
        <v>947</v>
      </c>
      <c r="J69" s="7">
        <v>930</v>
      </c>
      <c r="K69" s="7">
        <v>946</v>
      </c>
      <c r="L69" s="7">
        <v>943</v>
      </c>
      <c r="M69" s="8">
        <v>939</v>
      </c>
      <c r="N69" s="9">
        <f t="shared" si="17"/>
        <v>939.83333333333337</v>
      </c>
      <c r="O69" s="6">
        <v>935</v>
      </c>
      <c r="P69" s="7">
        <v>954</v>
      </c>
      <c r="Q69" s="7">
        <v>963</v>
      </c>
      <c r="R69" s="7">
        <v>940</v>
      </c>
      <c r="S69" s="7">
        <v>1005</v>
      </c>
      <c r="T69" s="8">
        <v>957</v>
      </c>
      <c r="U69" s="9">
        <f t="shared" si="18"/>
        <v>959</v>
      </c>
      <c r="V69" s="4">
        <f t="shared" si="19"/>
        <v>894.74907213802919</v>
      </c>
      <c r="W69" s="4">
        <f t="shared" si="19"/>
        <v>988.93318499466397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5.75">
      <c r="A70" s="2">
        <f t="shared" si="16"/>
        <v>68</v>
      </c>
      <c r="B70" s="3">
        <v>21</v>
      </c>
      <c r="C70" s="4">
        <f t="shared" si="13"/>
        <v>965.0567932854417</v>
      </c>
      <c r="D70" s="10">
        <f t="shared" si="11"/>
        <v>896.85395362116958</v>
      </c>
      <c r="E70" s="10">
        <f t="shared" si="12"/>
        <v>991.25963294971382</v>
      </c>
      <c r="F70" s="11">
        <f t="shared" si="14"/>
        <v>545</v>
      </c>
      <c r="G70" s="12">
        <f t="shared" si="15"/>
        <v>944.0567932854417</v>
      </c>
      <c r="H70" s="6">
        <v>935</v>
      </c>
      <c r="I70" s="7">
        <v>948</v>
      </c>
      <c r="J70" s="7">
        <v>931</v>
      </c>
      <c r="K70" s="7">
        <v>947</v>
      </c>
      <c r="L70" s="7">
        <v>944</v>
      </c>
      <c r="M70" s="8">
        <v>940</v>
      </c>
      <c r="N70" s="9">
        <f t="shared" si="17"/>
        <v>940.83333333333337</v>
      </c>
      <c r="O70" s="6">
        <v>936</v>
      </c>
      <c r="P70" s="7">
        <v>956</v>
      </c>
      <c r="Q70" s="7">
        <v>967</v>
      </c>
      <c r="R70" s="7">
        <v>942</v>
      </c>
      <c r="S70" s="7">
        <v>1007</v>
      </c>
      <c r="T70" s="8">
        <v>960</v>
      </c>
      <c r="U70" s="9">
        <f t="shared" si="18"/>
        <v>961.33333333333337</v>
      </c>
      <c r="V70" s="4">
        <f t="shared" si="19"/>
        <v>896.85395362116958</v>
      </c>
      <c r="W70" s="4">
        <f t="shared" si="19"/>
        <v>991.25963294971382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5.75">
      <c r="A71" s="2">
        <f t="shared" si="16"/>
        <v>69</v>
      </c>
      <c r="B71" s="3">
        <v>21</v>
      </c>
      <c r="C71" s="4">
        <f t="shared" si="13"/>
        <v>967.24017030012089</v>
      </c>
      <c r="D71" s="10">
        <f t="shared" si="11"/>
        <v>898.92816178511475</v>
      </c>
      <c r="E71" s="10">
        <f t="shared" si="12"/>
        <v>993.55217881512704</v>
      </c>
      <c r="F71" s="11">
        <f t="shared" si="14"/>
        <v>553</v>
      </c>
      <c r="G71" s="12">
        <f t="shared" si="15"/>
        <v>946.24017030012089</v>
      </c>
      <c r="H71" s="6">
        <v>936</v>
      </c>
      <c r="I71" s="7">
        <v>949</v>
      </c>
      <c r="J71" s="7">
        <v>932</v>
      </c>
      <c r="K71" s="7">
        <v>948</v>
      </c>
      <c r="L71" s="7">
        <v>945</v>
      </c>
      <c r="M71" s="8">
        <v>941</v>
      </c>
      <c r="N71" s="9">
        <f t="shared" si="17"/>
        <v>941.83333333333337</v>
      </c>
      <c r="O71" s="6">
        <v>937</v>
      </c>
      <c r="P71" s="7">
        <v>958</v>
      </c>
      <c r="Q71" s="7">
        <v>969</v>
      </c>
      <c r="R71" s="7">
        <v>943</v>
      </c>
      <c r="S71" s="7">
        <v>1008</v>
      </c>
      <c r="T71" s="8">
        <v>961</v>
      </c>
      <c r="U71" s="9">
        <f t="shared" si="18"/>
        <v>962.66666666666663</v>
      </c>
      <c r="V71" s="4">
        <f t="shared" si="19"/>
        <v>898.92816178511475</v>
      </c>
      <c r="W71" s="4">
        <f t="shared" si="19"/>
        <v>993.55217881512704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6.5" thickBot="1">
      <c r="A72" s="14">
        <f t="shared" si="16"/>
        <v>70</v>
      </c>
      <c r="B72" s="3">
        <v>21</v>
      </c>
      <c r="C72" s="15">
        <f t="shared" si="13"/>
        <v>969.39218713337573</v>
      </c>
      <c r="D72" s="16">
        <f t="shared" si="11"/>
        <v>900.97257777670688</v>
      </c>
      <c r="E72" s="16">
        <f t="shared" si="12"/>
        <v>995.81179649004457</v>
      </c>
      <c r="F72" s="17">
        <f t="shared" si="14"/>
        <v>561</v>
      </c>
      <c r="G72" s="18">
        <f t="shared" si="15"/>
        <v>948.39218713337573</v>
      </c>
      <c r="H72" s="6">
        <v>937</v>
      </c>
      <c r="I72" s="7">
        <v>951</v>
      </c>
      <c r="J72" s="7">
        <v>933</v>
      </c>
      <c r="K72" s="7">
        <v>949</v>
      </c>
      <c r="L72" s="7">
        <v>946</v>
      </c>
      <c r="M72" s="8">
        <v>942</v>
      </c>
      <c r="N72" s="19">
        <f t="shared" si="17"/>
        <v>943</v>
      </c>
      <c r="O72" s="6">
        <v>938</v>
      </c>
      <c r="P72" s="7">
        <v>960</v>
      </c>
      <c r="Q72" s="7">
        <v>971</v>
      </c>
      <c r="R72" s="7">
        <v>944</v>
      </c>
      <c r="S72" s="7">
        <v>1009</v>
      </c>
      <c r="T72" s="8">
        <v>962</v>
      </c>
      <c r="U72" s="19">
        <f t="shared" si="18"/>
        <v>964</v>
      </c>
      <c r="V72" s="4">
        <f t="shared" si="19"/>
        <v>900.97257777670688</v>
      </c>
      <c r="W72" s="4">
        <f t="shared" si="19"/>
        <v>995.81179649004457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</sheetData>
  <mergeCells count="1">
    <mergeCell ref="Z30:AJ32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elistratov</cp:lastModifiedBy>
  <dcterms:created xsi:type="dcterms:W3CDTF">2020-10-08T11:54:25Z</dcterms:created>
  <dcterms:modified xsi:type="dcterms:W3CDTF">2020-10-08T12:08:49Z</dcterms:modified>
</cp:coreProperties>
</file>