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AKTIKUM\PRAKTIKUM SISTEM PENDUKUNG KEPUTUSAN\LAPORAN 3\"/>
    </mc:Choice>
  </mc:AlternateContent>
  <xr:revisionPtr revIDLastSave="0" documentId="13_ncr:1_{0F8CE285-96B8-4D37-8E40-65CA6F1FCA09}" xr6:coauthVersionLast="47" xr6:coauthVersionMax="47" xr10:uidLastSave="{00000000-0000-0000-0000-000000000000}"/>
  <bookViews>
    <workbookView xWindow="-120" yWindow="-120" windowWidth="20730" windowHeight="11310" xr2:uid="{BE9E4452-B2CA-498C-A2EC-63E7D2C04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2" i="1"/>
  <c r="N7" i="1"/>
  <c r="Q13" i="1"/>
  <c r="C14" i="1"/>
  <c r="C21" i="1"/>
  <c r="H20" i="1" s="1"/>
  <c r="C28" i="1"/>
  <c r="H27" i="1" s="1"/>
  <c r="H28" i="1"/>
  <c r="H14" i="1"/>
  <c r="H13" i="1"/>
  <c r="H12" i="1"/>
  <c r="I7" i="1"/>
  <c r="E5" i="1"/>
  <c r="E4" i="1"/>
  <c r="D4" i="1"/>
  <c r="D7" i="1" s="1"/>
  <c r="I6" i="1" s="1"/>
  <c r="E26" i="1"/>
  <c r="E25" i="1"/>
  <c r="D25" i="1"/>
  <c r="D28" i="1" s="1"/>
  <c r="E19" i="1"/>
  <c r="E18" i="1"/>
  <c r="E21" i="1" s="1"/>
  <c r="D18" i="1"/>
  <c r="D21" i="1" s="1"/>
  <c r="E12" i="1"/>
  <c r="E11" i="1"/>
  <c r="D11" i="1"/>
  <c r="D14" i="1" s="1"/>
  <c r="C7" i="1"/>
  <c r="H7" i="1" s="1"/>
  <c r="I14" i="1" l="1"/>
  <c r="I13" i="1"/>
  <c r="J5" i="1"/>
  <c r="I5" i="1"/>
  <c r="H5" i="1"/>
  <c r="E14" i="1"/>
  <c r="J12" i="1" s="1"/>
  <c r="I12" i="1"/>
  <c r="K12" i="1" s="1"/>
  <c r="H6" i="1"/>
  <c r="H19" i="1"/>
  <c r="E28" i="1"/>
  <c r="J26" i="1" s="1"/>
  <c r="I28" i="1"/>
  <c r="K28" i="1" s="1"/>
  <c r="I27" i="1"/>
  <c r="J27" i="1"/>
  <c r="K27" i="1" s="1"/>
  <c r="J28" i="1"/>
  <c r="I26" i="1"/>
  <c r="H26" i="1"/>
  <c r="J20" i="1"/>
  <c r="I19" i="1"/>
  <c r="I21" i="1"/>
  <c r="I20" i="1"/>
  <c r="J19" i="1"/>
  <c r="J21" i="1"/>
  <c r="K21" i="1" s="1"/>
  <c r="H21" i="1"/>
  <c r="E7" i="1"/>
  <c r="J7" i="1" s="1"/>
  <c r="K7" i="1" s="1"/>
  <c r="K13" i="1" l="1"/>
  <c r="K20" i="1"/>
  <c r="K5" i="1"/>
  <c r="K26" i="1"/>
  <c r="K19" i="1"/>
  <c r="J6" i="1"/>
  <c r="K6" i="1" s="1"/>
  <c r="J14" i="1"/>
  <c r="K14" i="1" s="1"/>
  <c r="J13" i="1"/>
  <c r="N4" i="1" l="1"/>
  <c r="O4" i="1"/>
  <c r="P4" i="1"/>
  <c r="Q4" i="1" l="1"/>
  <c r="M7" i="1" s="1"/>
  <c r="P7" i="1"/>
</calcChain>
</file>

<file path=xl/sharedStrings.xml><?xml version="1.0" encoding="utf-8"?>
<sst xmlns="http://schemas.openxmlformats.org/spreadsheetml/2006/main" count="90" uniqueCount="23">
  <si>
    <t>kriteria</t>
  </si>
  <si>
    <t>Jumlah</t>
  </si>
  <si>
    <t>alternatif</t>
  </si>
  <si>
    <t>C1</t>
  </si>
  <si>
    <t>C2</t>
  </si>
  <si>
    <t>C3</t>
  </si>
  <si>
    <t>A1</t>
  </si>
  <si>
    <t>A2</t>
  </si>
  <si>
    <t>A3</t>
  </si>
  <si>
    <t>normalisasi</t>
  </si>
  <si>
    <t>total</t>
  </si>
  <si>
    <t>CM</t>
  </si>
  <si>
    <t>TOTAL</t>
  </si>
  <si>
    <t>Lmax</t>
  </si>
  <si>
    <t>Ci</t>
  </si>
  <si>
    <t>Cr</t>
  </si>
  <si>
    <t>TBP</t>
  </si>
  <si>
    <t>Ri</t>
  </si>
  <si>
    <t>Bobot</t>
  </si>
  <si>
    <t>Prioritas</t>
  </si>
  <si>
    <t>Rank</t>
  </si>
  <si>
    <t>Nilai/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</si>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</sst>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85DF-6018-4282-AD63-95E6AD577444}">
  <dimension ref="B3:R28"/>
  <sheetViews>
    <sheetView tabSelected="1" zoomScale="85" zoomScaleNormal="85" workbookViewId="0">
      <selection activeCell="U22" sqref="U22"/>
    </sheetView>
  </sheetViews>
  <sheetFormatPr defaultColWidth="8.85546875" defaultRowHeight="15" x14ac:dyDescent="0.25"/>
  <cols>
    <col min="1" max="11" width="8.85546875" style="2"/>
    <col min="12" max="12" width="10.42578125" style="2" customWidth="1"/>
    <col min="13" max="16384" width="8.85546875" style="2"/>
  </cols>
  <sheetData>
    <row r="3" spans="2:18" x14ac:dyDescent="0.25">
      <c r="B3" s="1" t="s">
        <v>0</v>
      </c>
      <c r="C3" s="1" t="s">
        <v>3</v>
      </c>
      <c r="D3" s="1" t="s">
        <v>4</v>
      </c>
      <c r="E3" s="1" t="s">
        <v>5</v>
      </c>
      <c r="G3" s="2" t="s">
        <v>9</v>
      </c>
      <c r="M3" s="1"/>
      <c r="N3" s="1" t="s">
        <v>3</v>
      </c>
      <c r="O3" s="1" t="s">
        <v>4</v>
      </c>
      <c r="P3" s="1" t="s">
        <v>5</v>
      </c>
      <c r="Q3" s="1" t="s">
        <v>12</v>
      </c>
    </row>
    <row r="4" spans="2:18" x14ac:dyDescent="0.25">
      <c r="B4" s="1" t="s">
        <v>3</v>
      </c>
      <c r="C4" s="1">
        <v>1</v>
      </c>
      <c r="D4" s="3">
        <f>C4/C5</f>
        <v>3.0030030030030028</v>
      </c>
      <c r="E4" s="1">
        <f>C4/C6</f>
        <v>2</v>
      </c>
      <c r="G4" s="1"/>
      <c r="H4" s="1" t="s">
        <v>3</v>
      </c>
      <c r="I4" s="1" t="s">
        <v>4</v>
      </c>
      <c r="J4" s="1" t="s">
        <v>5</v>
      </c>
      <c r="K4" s="1" t="s">
        <v>16</v>
      </c>
      <c r="M4" s="1" t="s">
        <v>11</v>
      </c>
      <c r="N4" s="4">
        <f>SUM(C4*K5)+(D4*K6)+(E4*K7)/K5</f>
        <v>2.1388993557685576</v>
      </c>
      <c r="O4" s="4">
        <f>SUM(C5*K5)+(D5*K6)+(E5*K7)/K6</f>
        <v>2.647721178609324</v>
      </c>
      <c r="P4" s="4">
        <f>SUM(C6*K5)+(D6*K6)+(E6*K7)/K7</f>
        <v>1.3213135662744366</v>
      </c>
      <c r="Q4" s="4">
        <f>SUM(N4:P4)</f>
        <v>6.1079341006523187</v>
      </c>
    </row>
    <row r="5" spans="2:18" x14ac:dyDescent="0.25">
      <c r="B5" s="1" t="s">
        <v>4</v>
      </c>
      <c r="C5" s="1">
        <v>0.33300000000000002</v>
      </c>
      <c r="D5" s="1">
        <v>1</v>
      </c>
      <c r="E5" s="1">
        <f>D5/D6</f>
        <v>5</v>
      </c>
      <c r="G5" s="1" t="s">
        <v>3</v>
      </c>
      <c r="H5" s="4">
        <f>SUM(C4)/C7</f>
        <v>0.54555373704309873</v>
      </c>
      <c r="I5" s="4">
        <f>SUM(D4)/D7</f>
        <v>0.71448985424406974</v>
      </c>
      <c r="J5" s="1">
        <f>SUM(E4)/E7</f>
        <v>0.25</v>
      </c>
      <c r="K5" s="4">
        <f>SUM(H5:J5)/3</f>
        <v>0.50334786376238949</v>
      </c>
    </row>
    <row r="6" spans="2:18" x14ac:dyDescent="0.25">
      <c r="B6" s="1" t="s">
        <v>5</v>
      </c>
      <c r="C6" s="1">
        <v>0.5</v>
      </c>
      <c r="D6" s="1">
        <v>0.2</v>
      </c>
      <c r="E6" s="1">
        <v>1</v>
      </c>
      <c r="G6" s="1" t="s">
        <v>4</v>
      </c>
      <c r="H6" s="4">
        <f>SUM(C5)/C7</f>
        <v>0.18166939443535191</v>
      </c>
      <c r="I6" s="4">
        <f>SUM(D5)/D7</f>
        <v>0.23792512146327521</v>
      </c>
      <c r="J6" s="4">
        <f>SUM(E5)/E7</f>
        <v>0.625</v>
      </c>
      <c r="K6" s="4">
        <f>SUM(H6:J6)/3</f>
        <v>0.34819817196620906</v>
      </c>
      <c r="M6" s="1" t="s">
        <v>13</v>
      </c>
      <c r="N6" s="1" t="s">
        <v>14</v>
      </c>
      <c r="O6" s="1" t="s">
        <v>17</v>
      </c>
      <c r="P6" s="1" t="s">
        <v>15</v>
      </c>
    </row>
    <row r="7" spans="2:18" x14ac:dyDescent="0.25">
      <c r="B7" s="5" t="s">
        <v>1</v>
      </c>
      <c r="C7" s="1">
        <f>SUM(C4:C6)</f>
        <v>1.833</v>
      </c>
      <c r="D7" s="6">
        <f t="shared" ref="D7:E7" si="0">SUM(D4:D6)</f>
        <v>4.203003003003003</v>
      </c>
      <c r="E7" s="1">
        <f t="shared" si="0"/>
        <v>8</v>
      </c>
      <c r="G7" s="1" t="s">
        <v>5</v>
      </c>
      <c r="H7" s="4">
        <f>SUM(C6)/C7</f>
        <v>0.27277686852154936</v>
      </c>
      <c r="I7" s="4">
        <f>SUM(D6)/4.2</f>
        <v>4.7619047619047616E-2</v>
      </c>
      <c r="J7" s="1">
        <f>SUM(E6)/E7</f>
        <v>0.125</v>
      </c>
      <c r="K7" s="4">
        <f>SUM(H7:J7)/3</f>
        <v>0.148465305380199</v>
      </c>
      <c r="M7" s="4">
        <f>Q4/3</f>
        <v>2.0359780335507729</v>
      </c>
      <c r="N7" s="4">
        <f>M7-3/3-1</f>
        <v>3.5978033550772892E-2</v>
      </c>
      <c r="O7" s="1">
        <v>0.57999999999999996</v>
      </c>
      <c r="P7" s="4">
        <f>N7/O7</f>
        <v>6.2031092328918784E-2</v>
      </c>
    </row>
    <row r="9" spans="2:18" x14ac:dyDescent="0.25">
      <c r="B9" s="2" t="s">
        <v>3</v>
      </c>
    </row>
    <row r="10" spans="2:18" x14ac:dyDescent="0.25">
      <c r="B10" s="1" t="s">
        <v>2</v>
      </c>
      <c r="C10" s="1" t="s">
        <v>6</v>
      </c>
      <c r="D10" s="1" t="s">
        <v>7</v>
      </c>
      <c r="E10" s="1" t="s">
        <v>8</v>
      </c>
      <c r="G10" s="2" t="s">
        <v>9</v>
      </c>
      <c r="M10" s="11" t="s">
        <v>18</v>
      </c>
      <c r="N10" s="1" t="s">
        <v>6</v>
      </c>
      <c r="O10" s="1" t="s">
        <v>7</v>
      </c>
      <c r="P10" s="14" t="s">
        <v>8</v>
      </c>
      <c r="Q10" s="11" t="s">
        <v>21</v>
      </c>
      <c r="R10" s="9" t="s">
        <v>20</v>
      </c>
    </row>
    <row r="11" spans="2:18" x14ac:dyDescent="0.25">
      <c r="B11" s="1" t="s">
        <v>6</v>
      </c>
      <c r="C11" s="1">
        <v>1</v>
      </c>
      <c r="D11" s="1">
        <f>C11/C12</f>
        <v>2.5</v>
      </c>
      <c r="E11" s="4">
        <f>C11/C13</f>
        <v>1.1111111111111112</v>
      </c>
      <c r="G11" s="7" t="s">
        <v>3</v>
      </c>
      <c r="H11" s="1" t="s">
        <v>3</v>
      </c>
      <c r="I11" s="1" t="s">
        <v>4</v>
      </c>
      <c r="J11" s="1" t="s">
        <v>5</v>
      </c>
      <c r="K11" s="1" t="s">
        <v>16</v>
      </c>
      <c r="M11" s="12" t="s">
        <v>19</v>
      </c>
      <c r="N11" s="4">
        <v>0.503</v>
      </c>
      <c r="O11" s="1">
        <v>0.34799999999999998</v>
      </c>
      <c r="P11" s="14">
        <v>0.14799999999999999</v>
      </c>
      <c r="Q11" s="12" t="s">
        <v>22</v>
      </c>
      <c r="R11" s="10"/>
    </row>
    <row r="12" spans="2:18" x14ac:dyDescent="0.25">
      <c r="B12" s="1" t="s">
        <v>7</v>
      </c>
      <c r="C12" s="1">
        <v>0.4</v>
      </c>
      <c r="D12" s="1">
        <v>1</v>
      </c>
      <c r="E12" s="1">
        <f>D12/D13</f>
        <v>1.25</v>
      </c>
      <c r="G12" s="8" t="s">
        <v>3</v>
      </c>
      <c r="H12" s="4">
        <f>SUM(C11)/C14</f>
        <v>0.43478260869565222</v>
      </c>
      <c r="I12" s="4">
        <f>SUM(D11)/ D14</f>
        <v>0.58139534883720934</v>
      </c>
      <c r="J12" s="4">
        <f>SUM(E11)/E14</f>
        <v>0.33057851239669422</v>
      </c>
      <c r="K12" s="4">
        <f>SUM(H12:J12)/3</f>
        <v>0.44891882330985194</v>
      </c>
      <c r="M12" s="1" t="s">
        <v>6</v>
      </c>
      <c r="N12" s="1">
        <v>0.44900000000000001</v>
      </c>
      <c r="O12" s="1">
        <v>0.25900000000000001</v>
      </c>
      <c r="P12" s="14">
        <v>0.29199999999999998</v>
      </c>
      <c r="Q12" s="4">
        <f>SUM(N11*N12)+(O11*O12)+(P11*P12)</f>
        <v>0.35919499999999999</v>
      </c>
      <c r="R12" s="1">
        <v>3</v>
      </c>
    </row>
    <row r="13" spans="2:18" x14ac:dyDescent="0.25">
      <c r="B13" s="1" t="s">
        <v>8</v>
      </c>
      <c r="C13" s="1">
        <v>0.9</v>
      </c>
      <c r="D13" s="1">
        <v>0.8</v>
      </c>
      <c r="E13" s="1">
        <v>1</v>
      </c>
      <c r="G13" s="1" t="s">
        <v>4</v>
      </c>
      <c r="H13" s="4">
        <f>SUM(C12)/C14</f>
        <v>0.17391304347826089</v>
      </c>
      <c r="I13" s="4">
        <f>SUM(D12)/ D14</f>
        <v>0.23255813953488372</v>
      </c>
      <c r="J13" s="4">
        <f>SUM(E12)/E14</f>
        <v>0.37190082644628097</v>
      </c>
      <c r="K13" s="4">
        <f>SUM(H13:J13)/3</f>
        <v>0.25945733648647518</v>
      </c>
      <c r="M13" s="1" t="s">
        <v>7</v>
      </c>
      <c r="N13" s="1">
        <v>0.74199999999999999</v>
      </c>
      <c r="O13" s="1">
        <v>0.17399999999999999</v>
      </c>
      <c r="P13" s="14">
        <v>8.4000000000000005E-2</v>
      </c>
      <c r="Q13" s="4">
        <f>SUM(N11*N13)+(O11*O13)+(P11*P13)</f>
        <v>0.44621</v>
      </c>
      <c r="R13" s="1">
        <v>1</v>
      </c>
    </row>
    <row r="14" spans="2:18" x14ac:dyDescent="0.25">
      <c r="B14" s="1" t="s">
        <v>10</v>
      </c>
      <c r="C14" s="1">
        <f>SUM(C11:C13)</f>
        <v>2.2999999999999998</v>
      </c>
      <c r="D14" s="1">
        <f>SUM(D11:D13)</f>
        <v>4.3</v>
      </c>
      <c r="E14" s="4">
        <f>SUM(E11:E13)</f>
        <v>3.3611111111111112</v>
      </c>
      <c r="G14" s="1" t="s">
        <v>5</v>
      </c>
      <c r="H14" s="4">
        <f>SUM(C13)/C14</f>
        <v>0.39130434782608697</v>
      </c>
      <c r="I14" s="4">
        <f>SUM(D13)/ D14</f>
        <v>0.186046511627907</v>
      </c>
      <c r="J14" s="4">
        <f>SUM(E13)/E14</f>
        <v>0.2975206611570248</v>
      </c>
      <c r="K14" s="4">
        <f>SUM(H14:J14)/3</f>
        <v>0.29162384020367293</v>
      </c>
      <c r="M14" s="1" t="s">
        <v>8</v>
      </c>
      <c r="N14" s="1">
        <v>0.54400000000000004</v>
      </c>
      <c r="O14" s="1">
        <v>0.34599999999999997</v>
      </c>
      <c r="P14" s="14">
        <v>0.11</v>
      </c>
      <c r="Q14" s="4">
        <f>SUM(N11*N14)+(O11*O14)+(P11*P14)</f>
        <v>0.41032000000000007</v>
      </c>
      <c r="R14" s="1">
        <v>2</v>
      </c>
    </row>
    <row r="16" spans="2:18" x14ac:dyDescent="0.25">
      <c r="B16" s="2" t="s">
        <v>4</v>
      </c>
    </row>
    <row r="17" spans="2:18" x14ac:dyDescent="0.25">
      <c r="B17" s="1" t="s">
        <v>2</v>
      </c>
      <c r="C17" s="1" t="s">
        <v>6</v>
      </c>
      <c r="D17" s="1" t="s">
        <v>7</v>
      </c>
      <c r="E17" s="1" t="s">
        <v>8</v>
      </c>
      <c r="G17" s="2" t="s">
        <v>9</v>
      </c>
      <c r="M17" s="13"/>
      <c r="Q17" s="13"/>
      <c r="R17" s="13"/>
    </row>
    <row r="18" spans="2:18" x14ac:dyDescent="0.25">
      <c r="B18" s="1" t="s">
        <v>6</v>
      </c>
      <c r="C18" s="1">
        <v>1</v>
      </c>
      <c r="D18" s="4">
        <f>C18/C19</f>
        <v>6.666666666666667</v>
      </c>
      <c r="E18" s="4">
        <f>C18/C20</f>
        <v>6.666666666666667</v>
      </c>
      <c r="G18" s="7" t="s">
        <v>4</v>
      </c>
      <c r="H18" s="1" t="s">
        <v>3</v>
      </c>
      <c r="I18" s="1" t="s">
        <v>4</v>
      </c>
      <c r="J18" s="1" t="s">
        <v>5</v>
      </c>
      <c r="K18" s="1" t="s">
        <v>16</v>
      </c>
      <c r="M18" s="13"/>
      <c r="N18" s="15"/>
      <c r="O18" s="15"/>
      <c r="P18" s="15"/>
      <c r="Q18" s="13"/>
      <c r="R18" s="13"/>
    </row>
    <row r="19" spans="2:18" x14ac:dyDescent="0.25">
      <c r="B19" s="1" t="s">
        <v>7</v>
      </c>
      <c r="C19" s="1">
        <v>0.15</v>
      </c>
      <c r="D19" s="1">
        <v>1</v>
      </c>
      <c r="E19" s="3">
        <f>D19/D20</f>
        <v>3.0030030030030028</v>
      </c>
      <c r="G19" s="1" t="s">
        <v>3</v>
      </c>
      <c r="H19" s="4">
        <f>SUM(C18)/C21</f>
        <v>0.76923076923076938</v>
      </c>
      <c r="I19" s="4">
        <f>SUM(D18)/D21</f>
        <v>0.83336805700237504</v>
      </c>
      <c r="J19" s="4">
        <f>SUM(E18)/E21</f>
        <v>0.62482409231635239</v>
      </c>
      <c r="K19" s="4">
        <f>SUM(H19:J19)/3</f>
        <v>0.74247430618316557</v>
      </c>
      <c r="N19" s="15"/>
    </row>
    <row r="20" spans="2:18" x14ac:dyDescent="0.25">
      <c r="B20" s="1" t="s">
        <v>8</v>
      </c>
      <c r="C20" s="1">
        <v>0.15</v>
      </c>
      <c r="D20" s="1">
        <v>0.33300000000000002</v>
      </c>
      <c r="E20" s="1">
        <v>1</v>
      </c>
      <c r="G20" s="1" t="s">
        <v>4</v>
      </c>
      <c r="H20" s="4">
        <f>SUM(C19)/C21</f>
        <v>0.11538461538461539</v>
      </c>
      <c r="I20" s="4">
        <f>SUM(D19)/D21</f>
        <v>0.12500520855035627</v>
      </c>
      <c r="J20" s="4">
        <f>SUM(E19)/E21</f>
        <v>0.28145229383619474</v>
      </c>
      <c r="K20" s="4">
        <f>SUM(H20:J20)/3</f>
        <v>0.17394737259038881</v>
      </c>
      <c r="N20" s="15"/>
    </row>
    <row r="21" spans="2:18" x14ac:dyDescent="0.25">
      <c r="B21" s="1" t="s">
        <v>10</v>
      </c>
      <c r="C21" s="1">
        <f>SUM(C18:C20)</f>
        <v>1.2999999999999998</v>
      </c>
      <c r="D21" s="3">
        <f>SUM(D18:D20)</f>
        <v>7.9996666666666671</v>
      </c>
      <c r="E21" s="4">
        <f>SUM(E18:E20)</f>
        <v>10.66966966966967</v>
      </c>
      <c r="G21" s="1" t="s">
        <v>5</v>
      </c>
      <c r="H21" s="4">
        <f>SUM(C20)/C21</f>
        <v>0.11538461538461539</v>
      </c>
      <c r="I21" s="4">
        <f>SUM(D20)/D21</f>
        <v>4.1626734447268637E-2</v>
      </c>
      <c r="J21" s="4">
        <f>SUM(E20)/E21</f>
        <v>9.3723613847452855E-2</v>
      </c>
      <c r="K21" s="4">
        <f>SUM(H21:J21)/3</f>
        <v>8.3578321226445637E-2</v>
      </c>
      <c r="N21" s="15"/>
    </row>
    <row r="23" spans="2:18" x14ac:dyDescent="0.25">
      <c r="B23" s="2" t="s">
        <v>5</v>
      </c>
    </row>
    <row r="24" spans="2:18" x14ac:dyDescent="0.25">
      <c r="B24" s="1" t="s">
        <v>2</v>
      </c>
      <c r="C24" s="1" t="s">
        <v>6</v>
      </c>
      <c r="D24" s="1" t="s">
        <v>7</v>
      </c>
      <c r="E24" s="1" t="s">
        <v>8</v>
      </c>
      <c r="G24" s="2" t="s">
        <v>9</v>
      </c>
    </row>
    <row r="25" spans="2:18" x14ac:dyDescent="0.25">
      <c r="B25" s="1" t="s">
        <v>6</v>
      </c>
      <c r="C25" s="1">
        <v>1</v>
      </c>
      <c r="D25" s="1">
        <f>C25/C26</f>
        <v>2</v>
      </c>
      <c r="E25" s="1">
        <f>C25/C27</f>
        <v>4</v>
      </c>
      <c r="G25" s="7" t="s">
        <v>5</v>
      </c>
      <c r="H25" s="1" t="s">
        <v>3</v>
      </c>
      <c r="I25" s="1" t="s">
        <v>4</v>
      </c>
      <c r="J25" s="1" t="s">
        <v>5</v>
      </c>
      <c r="K25" s="1" t="s">
        <v>16</v>
      </c>
    </row>
    <row r="26" spans="2:18" x14ac:dyDescent="0.25">
      <c r="B26" s="1" t="s">
        <v>7</v>
      </c>
      <c r="C26" s="1">
        <v>0.5</v>
      </c>
      <c r="D26" s="1">
        <v>1</v>
      </c>
      <c r="E26" s="1">
        <f>D26/D27</f>
        <v>4</v>
      </c>
      <c r="G26" s="1" t="s">
        <v>3</v>
      </c>
      <c r="H26" s="4">
        <f>SUM(C25)/C28</f>
        <v>0.5714285714285714</v>
      </c>
      <c r="I26" s="4">
        <f>SUM(D25)/D28</f>
        <v>0.61538461538461542</v>
      </c>
      <c r="J26" s="4">
        <f>SUM(E25)/E28</f>
        <v>0.44444444444444442</v>
      </c>
      <c r="K26" s="4">
        <f>SUM(H26:J26)/3</f>
        <v>0.54375254375254378</v>
      </c>
    </row>
    <row r="27" spans="2:18" x14ac:dyDescent="0.25">
      <c r="B27" s="1" t="s">
        <v>8</v>
      </c>
      <c r="C27" s="1">
        <v>0.25</v>
      </c>
      <c r="D27" s="1">
        <v>0.25</v>
      </c>
      <c r="E27" s="1">
        <v>1</v>
      </c>
      <c r="G27" s="1" t="s">
        <v>4</v>
      </c>
      <c r="H27" s="4">
        <f>SUM(C26)/C28</f>
        <v>0.2857142857142857</v>
      </c>
      <c r="I27" s="4">
        <f>SUM(D26)/D28</f>
        <v>0.30769230769230771</v>
      </c>
      <c r="J27" s="4">
        <f>SUM(E26)/E28</f>
        <v>0.44444444444444442</v>
      </c>
      <c r="K27" s="4">
        <f>SUM(H27:J27)/3</f>
        <v>0.34595034595034591</v>
      </c>
    </row>
    <row r="28" spans="2:18" x14ac:dyDescent="0.25">
      <c r="B28" s="1" t="s">
        <v>10</v>
      </c>
      <c r="C28" s="1">
        <f>SUM(C25:C27)</f>
        <v>1.75</v>
      </c>
      <c r="D28" s="1">
        <f>SUM(D25:D27)</f>
        <v>3.25</v>
      </c>
      <c r="E28" s="1">
        <f>SUM(E25:E27)</f>
        <v>9</v>
      </c>
      <c r="G28" s="1" t="s">
        <v>5</v>
      </c>
      <c r="H28" s="4">
        <f>SUM(C27)/C28</f>
        <v>0.14285714285714285</v>
      </c>
      <c r="I28" s="4">
        <f>SUM(D27)/D28</f>
        <v>7.6923076923076927E-2</v>
      </c>
      <c r="J28" s="4">
        <f>SUM(E27)/E28</f>
        <v>0.1111111111111111</v>
      </c>
      <c r="K28" s="4">
        <f>SUM(H28:J28)/3</f>
        <v>0.1102971102971103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2022-11-07T13:58:31Z</dcterms:created>
  <dcterms:modified xsi:type="dcterms:W3CDTF">2022-12-18T17:15:15Z</dcterms:modified>
</cp:coreProperties>
</file>