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skrotzk\Documents\Word\Veröffentlichungen\Zenodo\2023_Referenzdaten_E-Modul\316L\"/>
    </mc:Choice>
  </mc:AlternateContent>
  <xr:revisionPtr revIDLastSave="0" documentId="13_ncr:1_{224B5A4A-9252-49E7-93BC-3FA7D9F8DB17}" xr6:coauthVersionLast="47" xr6:coauthVersionMax="47" xr10:uidLastSave="{00000000-0000-0000-0000-000000000000}"/>
  <bookViews>
    <workbookView xWindow="3036" yWindow="72" windowWidth="19080" windowHeight="10044" tabRatio="893" firstSheet="1" activeTab="2" xr2:uid="{00000000-000D-0000-FFFF-FFFF00000000}"/>
  </bookViews>
  <sheets>
    <sheet name="HT Ergebnisse (Rund)" sheetId="48" state="hidden" r:id="rId1"/>
    <sheet name="nomenclature" sheetId="77" r:id="rId2"/>
    <sheet name="process parameters" sheetId="78" r:id="rId3"/>
    <sheet name="specimen overview" sheetId="59" r:id="rId4"/>
    <sheet name="MU of measuring equipment" sheetId="87" r:id="rId5"/>
    <sheet name="St_C_1" sheetId="64" r:id="rId6"/>
    <sheet name="St_C_2" sheetId="68" r:id="rId7"/>
    <sheet name="St_C_3" sheetId="69" r:id="rId8"/>
    <sheet name="St_T_50_v_1" sheetId="70" r:id="rId9"/>
    <sheet name="St_T_50_v_2" sheetId="71" r:id="rId10"/>
    <sheet name="St_T_30_v_1" sheetId="72" r:id="rId11"/>
    <sheet name="St_T_30_v_2" sheetId="73" r:id="rId12"/>
    <sheet name="St_T_30_v_3" sheetId="74" r:id="rId13"/>
    <sheet name="St_T_30_d_1" sheetId="75" r:id="rId14"/>
    <sheet name="St_T_30_d_2" sheetId="76" r:id="rId15"/>
    <sheet name="St_T_30_d_3" sheetId="79" r:id="rId16"/>
    <sheet name="St_T_30_h_1" sheetId="80" r:id="rId17"/>
    <sheet name="St_T_30_h_2" sheetId="81" r:id="rId18"/>
    <sheet name="St_T_30_h_3" sheetId="82" r:id="rId19"/>
    <sheet name="St_W_50_v_1" sheetId="83" r:id="rId20"/>
    <sheet name="St_W_50_v_2" sheetId="84" r:id="rId21"/>
    <sheet name="St_W_50_d_1" sheetId="85" r:id="rId22"/>
    <sheet name="St_W_50_h_1" sheetId="86" r:id="rId2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78" l="1"/>
  <c r="C69" i="78" s="1"/>
  <c r="C37" i="78"/>
  <c r="C66" i="78" s="1"/>
  <c r="C32" i="78"/>
  <c r="C23" i="78"/>
  <c r="C57" i="78" s="1"/>
  <c r="C19" i="78"/>
  <c r="AA71" i="78" l="1"/>
  <c r="AC71" i="78" s="1"/>
  <c r="E19" i="59"/>
  <c r="E20" i="59"/>
  <c r="E18" i="59"/>
</calcChain>
</file>

<file path=xl/sharedStrings.xml><?xml version="1.0" encoding="utf-8"?>
<sst xmlns="http://schemas.openxmlformats.org/spreadsheetml/2006/main" count="822" uniqueCount="168">
  <si>
    <t>E- und G-Modul nach ASTM E 1875:2020 Messung der Temperaturabhängigkeit im Vakuum</t>
  </si>
  <si>
    <t>Materialbezeichnung:</t>
  </si>
  <si>
    <t>Pr-Nr.</t>
  </si>
  <si>
    <t>Temperatur [°C]</t>
  </si>
  <si>
    <t>Masse
[g]</t>
  </si>
  <si>
    <t>Länge
[mm]</t>
  </si>
  <si>
    <t>Durchmesser
[mm]</t>
  </si>
  <si>
    <t>Dichte
[g/cm³]</t>
  </si>
  <si>
    <r>
      <t>therm. Ausdehnung
[</t>
    </r>
    <r>
      <rPr>
        <b/>
        <sz val="11"/>
        <color indexed="8"/>
        <rFont val="Calibri"/>
        <family val="2"/>
      </rPr>
      <t>K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  <scheme val="minor"/>
      </rPr>
      <t>]</t>
    </r>
  </si>
  <si>
    <t>Frequenz
[Hz]</t>
  </si>
  <si>
    <t>E-Modul 
[GPa]</t>
  </si>
  <si>
    <t>Torsionsresonanz
[GPa]</t>
  </si>
  <si>
    <t>G-Modul 
[GPa]</t>
  </si>
  <si>
    <t>µ
[-]</t>
  </si>
  <si>
    <t>AM process (PBF-LB)</t>
  </si>
  <si>
    <t>PBF-LB</t>
  </si>
  <si>
    <t>laser powder-bed fused</t>
  </si>
  <si>
    <t>d</t>
  </si>
  <si>
    <t>spot diameter</t>
  </si>
  <si>
    <t>P</t>
  </si>
  <si>
    <t>laser power</t>
  </si>
  <si>
    <r>
      <t>t</t>
    </r>
    <r>
      <rPr>
        <vertAlign val="subscript"/>
        <sz val="11"/>
        <color theme="1"/>
        <rFont val="Calibri"/>
        <family val="2"/>
        <scheme val="minor"/>
      </rPr>
      <t>ILT</t>
    </r>
  </si>
  <si>
    <t>interlayer time</t>
  </si>
  <si>
    <r>
      <t>T</t>
    </r>
    <r>
      <rPr>
        <vertAlign val="subscript"/>
        <sz val="11"/>
        <color theme="1"/>
        <rFont val="Calibri"/>
        <family val="2"/>
        <scheme val="minor"/>
      </rPr>
      <t>sub</t>
    </r>
  </si>
  <si>
    <t>substrate temperature</t>
  </si>
  <si>
    <t>v</t>
  </si>
  <si>
    <t>scanning velocity</t>
  </si>
  <si>
    <t>Δz</t>
  </si>
  <si>
    <t>layer thickness</t>
  </si>
  <si>
    <t>h</t>
  </si>
  <si>
    <t>hatch distance</t>
  </si>
  <si>
    <t>modulus calculation</t>
  </si>
  <si>
    <t>α</t>
  </si>
  <si>
    <t>coefficient of thermal expansion</t>
  </si>
  <si>
    <t>b</t>
  </si>
  <si>
    <t>width of bar</t>
  </si>
  <si>
    <t>E (e)</t>
  </si>
  <si>
    <t>Young's modulus calculated from fundamental resonance frequency in flexure (edge wise)</t>
  </si>
  <si>
    <t>E (f)</t>
  </si>
  <si>
    <t>Young's modulus calculated from fundamental resonance frequency in flexure (flat wise)</t>
  </si>
  <si>
    <t>E (mean)</t>
  </si>
  <si>
    <t>means value of E (fk) and E (HK)</t>
  </si>
  <si>
    <r>
      <t>f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(e)</t>
    </r>
  </si>
  <si>
    <t>fundamental resonance frequency of the bar in flexure (edge wise)</t>
  </si>
  <si>
    <r>
      <t>f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(f)</t>
    </r>
  </si>
  <si>
    <t>fundamental resonance frequency of the bar in flexure (flat wise)</t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</si>
  <si>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</si>
  <si>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t xml:space="preserve">fundamental resonance frequency of the bar in torsion </t>
  </si>
  <si>
    <t>G</t>
  </si>
  <si>
    <t>shear modulus calculated from fundamental resonance frequency in torsion</t>
  </si>
  <si>
    <t>k</t>
  </si>
  <si>
    <t>extension factor for calculation of expanded measurement uncertainty</t>
  </si>
  <si>
    <t>L</t>
  </si>
  <si>
    <t>length of the bar</t>
  </si>
  <si>
    <t>m</t>
  </si>
  <si>
    <t>mass</t>
  </si>
  <si>
    <t>MU</t>
  </si>
  <si>
    <t>measurement uncertainty</t>
  </si>
  <si>
    <t>r</t>
  </si>
  <si>
    <t>density</t>
  </si>
  <si>
    <t>t</t>
  </si>
  <si>
    <t>thickness</t>
  </si>
  <si>
    <t>T</t>
  </si>
  <si>
    <t>temperature</t>
  </si>
  <si>
    <t>U</t>
  </si>
  <si>
    <t>expanded measurement uncertainty</t>
  </si>
  <si>
    <t>Parameter</t>
  </si>
  <si>
    <t>Unit</t>
  </si>
  <si>
    <t>Value</t>
  </si>
  <si>
    <t>1. Equipment</t>
  </si>
  <si>
    <t>Laser type</t>
  </si>
  <si>
    <t>-</t>
  </si>
  <si>
    <t>ytterbium fibre laser (cw)</t>
  </si>
  <si>
    <t>machine type</t>
  </si>
  <si>
    <t>SLM 280 HL</t>
  </si>
  <si>
    <t>2. PBF-LB Process parameters</t>
  </si>
  <si>
    <t>atmosphere</t>
  </si>
  <si>
    <t>argon (&lt;0.1% O2)</t>
  </si>
  <si>
    <t>substrate</t>
  </si>
  <si>
    <t>AISI314 (1.4841)</t>
  </si>
  <si>
    <t>µm</t>
  </si>
  <si>
    <t>track rotation</t>
  </si>
  <si>
    <t>°</t>
  </si>
  <si>
    <t>°C</t>
  </si>
  <si>
    <t>2.1 Build jobs with layer thickness 50 µm</t>
  </si>
  <si>
    <t>W</t>
  </si>
  <si>
    <t>mm/s</t>
  </si>
  <si>
    <r>
      <t>t</t>
    </r>
    <r>
      <rPr>
        <vertAlign val="subscript"/>
        <sz val="11"/>
        <rFont val="Calibri"/>
        <family val="2"/>
        <scheme val="minor"/>
      </rPr>
      <t>ILT</t>
    </r>
  </si>
  <si>
    <t>s</t>
  </si>
  <si>
    <t>2.1.1 Towers parallel (0°) to building direction</t>
  </si>
  <si>
    <t xml:space="preserve">scan track orientation </t>
  </si>
  <si>
    <t>parallel to blank edges</t>
  </si>
  <si>
    <t>build height</t>
  </si>
  <si>
    <t>mm</t>
  </si>
  <si>
    <t>no. of layers</t>
  </si>
  <si>
    <t>2.1.2 Walls</t>
  </si>
  <si>
    <t>45° to blank edges</t>
  </si>
  <si>
    <t>2.2 Build jobs with layer thickness 30 µm</t>
  </si>
  <si>
    <t>2.2.1 Towers parallel (0°) to building direction</t>
  </si>
  <si>
    <t>2.2.2 Towers diagonal (45°) to building direction</t>
  </si>
  <si>
    <t>2.2.3 Towers perpendicular (90°) to building direction</t>
  </si>
  <si>
    <t>3. Porosity (PBF-LB)</t>
  </si>
  <si>
    <t>porosity</t>
  </si>
  <si>
    <t>%</t>
  </si>
  <si>
    <t>&lt;0.01</t>
  </si>
  <si>
    <t>4. Dimensions PBF-LB blanks</t>
  </si>
  <si>
    <t>4.1 Build jobs with layer thickness 50 µm</t>
  </si>
  <si>
    <t>4.1.1 Towers parallel (0°) to building direction</t>
  </si>
  <si>
    <t>blank edge thickness</t>
  </si>
  <si>
    <t>blank edge width</t>
  </si>
  <si>
    <t>blank edge longest dimension</t>
  </si>
  <si>
    <t>4.1.2 Walls</t>
  </si>
  <si>
    <t>4.2 PBF-LB blanks from build jobs with layer thickness 30 µm</t>
  </si>
  <si>
    <t>4.2.1 Towers parallel (0°) to building direction</t>
  </si>
  <si>
    <t>4.2.2 Towers diagonal (45°) to building direction</t>
  </si>
  <si>
    <t>4.2.3 Towers perpendicular (90°) to building direction</t>
  </si>
  <si>
    <t>5. Dimensions blanks conventional material</t>
  </si>
  <si>
    <t>specimen ID</t>
  </si>
  <si>
    <t>alloy</t>
  </si>
  <si>
    <t>manufacturing process</t>
  </si>
  <si>
    <t>blank type</t>
  </si>
  <si>
    <t>Inclination of specimen (L-direction) relative to building/rolling direction</t>
  </si>
  <si>
    <t>heat treatment</t>
  </si>
  <si>
    <t>grain size (PBF-LB: section parallel to building direction)</t>
  </si>
  <si>
    <t>degree</t>
  </si>
  <si>
    <t>St_T_50_v_1</t>
  </si>
  <si>
    <t>316L</t>
  </si>
  <si>
    <t>additively manufactured, PBF-LB</t>
  </si>
  <si>
    <t>tower</t>
  </si>
  <si>
    <t>450°C/4h + furnace cooling</t>
  </si>
  <si>
    <t>St_T_50_v_2</t>
  </si>
  <si>
    <t>St_W_50_v_1</t>
  </si>
  <si>
    <t>wall</t>
  </si>
  <si>
    <t>St_W_50_v_2</t>
  </si>
  <si>
    <t>St_W_50_d_1</t>
  </si>
  <si>
    <t>St_W_50_h_1</t>
  </si>
  <si>
    <t>St_T_30_v_1</t>
  </si>
  <si>
    <t>St_T_30_v_2</t>
  </si>
  <si>
    <t>St_T_30_v_3</t>
  </si>
  <si>
    <t>St_T_30_d_1</t>
  </si>
  <si>
    <t>St_T_30_d_2</t>
  </si>
  <si>
    <t>St_T_30_d_3</t>
  </si>
  <si>
    <t>St_T_30_h_1</t>
  </si>
  <si>
    <t>St_T_30_h_2</t>
  </si>
  <si>
    <t>St_T_30_h_3</t>
  </si>
  <si>
    <t>St_C_1</t>
  </si>
  <si>
    <t>hot-rolled</t>
  </si>
  <si>
    <t>sheet</t>
  </si>
  <si>
    <t>St_C_2</t>
  </si>
  <si>
    <t>1100°C/?h + water quenching</t>
  </si>
  <si>
    <t>St_C_3</t>
  </si>
  <si>
    <t>equipment</t>
  </si>
  <si>
    <t>unit</t>
  </si>
  <si>
    <t>electronic balance Sartorius BP210D, #60403839</t>
  </si>
  <si>
    <t>g</t>
  </si>
  <si>
    <t>micrometer screw Vogel, #140219042</t>
  </si>
  <si>
    <t>caliper Mitutoyo, #7015071</t>
  </si>
  <si>
    <t>network analyzer, HP 8751 A, #3315J01624</t>
  </si>
  <si>
    <t>Hz</t>
  </si>
  <si>
    <t>thermocouple type S</t>
  </si>
  <si>
    <t>K</t>
  </si>
  <si>
    <t>data logger for calibration of temperature measuring chain, BrainChild, Modell: VR18, SN: VR-011137</t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</si>
  <si>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t </t>
    </r>
  </si>
  <si>
    <t>g/cm3</t>
  </si>
  <si>
    <t>1/K</t>
  </si>
  <si>
    <t>GPa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</si>
  <si>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</si>
  <si>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1100°C/</t>
    </r>
    <r>
      <rPr>
        <sz val="11"/>
        <rFont val="Calibri"/>
        <family val="2"/>
        <scheme val="minor"/>
      </rPr>
      <t>?h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+ water quenching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</si>
</sst>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00"/>
    <numFmt numFmtId="166" formatCode="0.0"/>
    <numFmt numFmtId="167" formatCode="0.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left" vertical="top"/>
    </xf>
    <xf numFmtId="1" fontId="0" fillId="0" borderId="5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1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2" fontId="0" fillId="0" borderId="5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66" fontId="0" fillId="0" borderId="0" xfId="0" applyNumberFormat="1"/>
    <xf numFmtId="165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1" fillId="0" borderId="14" xfId="0" applyFont="1" applyBorder="1"/>
    <xf numFmtId="0" fontId="0" fillId="0" borderId="14" xfId="0" applyBorder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7" fillId="0" borderId="0" xfId="0" applyFont="1"/>
    <xf numFmtId="0" fontId="0" fillId="0" borderId="14" xfId="0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6" xfId="0" applyNumberFormat="1" applyBorder="1"/>
    <xf numFmtId="11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1" fillId="0" borderId="14" xfId="0" applyFont="1" applyBorder="1" applyAlignment="1">
      <alignment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2" fillId="0" borderId="0" xfId="0" applyFont="1"/>
    <xf numFmtId="0" fontId="0" fillId="0" borderId="0" xfId="0" quotePrefix="1"/>
    <xf numFmtId="0" fontId="1" fillId="4" borderId="0" xfId="0" applyFont="1" applyFill="1"/>
    <xf numFmtId="0" fontId="0" fillId="4" borderId="0" xfId="0" applyFill="1"/>
    <xf numFmtId="1" fontId="0" fillId="0" borderId="0" xfId="0" applyNumberFormat="1"/>
    <xf numFmtId="0" fontId="14" fillId="0" borderId="14" xfId="0" applyFont="1" applyBorder="1" applyAlignment="1">
      <alignment wrapText="1"/>
    </xf>
    <xf numFmtId="166" fontId="12" fillId="0" borderId="0" xfId="0" applyNumberFormat="1" applyFont="1" applyAlignment="1">
      <alignment horizontal="right"/>
    </xf>
    <xf numFmtId="0" fontId="1" fillId="0" borderId="14" xfId="0" applyFont="1" applyBorder="1" applyAlignment="1">
      <alignment horizontal="center"/>
    </xf>
    <xf numFmtId="165" fontId="12" fillId="0" borderId="14" xfId="0" applyNumberFormat="1" applyFont="1" applyBorder="1" applyAlignment="1">
      <alignment horizontal="center"/>
    </xf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0" borderId="8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center" vertical="center" wrapText="1"/>
    </xf>
  </cellXfs>
  <cellStyles count="3">
    <cellStyle name="Dezimal 2" xfId="2" xr:uid="{68E9151D-4589-45FB-9729-63792E3ADC2B}"/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mruColors>
      <color rgb="FF425222"/>
      <color rgb="FF419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8986-CBC7-47C1-8E48-8457E484E808}">
  <sheetPr>
    <pageSetUpPr fitToPage="1"/>
  </sheetPr>
  <dimension ref="A1:L42"/>
  <sheetViews>
    <sheetView zoomScaleNormal="100" workbookViewId="0">
      <selection activeCell="A3" sqref="A3"/>
    </sheetView>
  </sheetViews>
  <sheetFormatPr baseColWidth="10" defaultColWidth="10.88671875" defaultRowHeight="14.4" x14ac:dyDescent="0.3"/>
  <cols>
    <col min="5" max="5" width="12.6640625" customWidth="1"/>
    <col min="7" max="7" width="18.88671875" customWidth="1"/>
    <col min="10" max="10" width="16.109375" customWidth="1"/>
  </cols>
  <sheetData>
    <row r="1" spans="1:12" ht="18" x14ac:dyDescent="0.3">
      <c r="A1" s="1" t="s">
        <v>0</v>
      </c>
      <c r="G1" s="18"/>
    </row>
    <row r="2" spans="1:12" ht="18" x14ac:dyDescent="0.35">
      <c r="A2" s="19" t="s">
        <v>1</v>
      </c>
      <c r="G2" s="18"/>
    </row>
    <row r="4" spans="1:12" ht="15" thickBot="1" x14ac:dyDescent="0.35"/>
    <row r="5" spans="1:12" x14ac:dyDescent="0.3">
      <c r="A5" s="73" t="s">
        <v>2</v>
      </c>
      <c r="B5" s="75" t="s">
        <v>3</v>
      </c>
      <c r="C5" s="77" t="s">
        <v>4</v>
      </c>
      <c r="D5" s="79" t="s">
        <v>5</v>
      </c>
      <c r="E5" s="81" t="s">
        <v>6</v>
      </c>
      <c r="F5" s="77" t="s">
        <v>7</v>
      </c>
      <c r="G5" s="77" t="s">
        <v>8</v>
      </c>
      <c r="H5" s="83" t="s">
        <v>9</v>
      </c>
      <c r="I5" s="77" t="s">
        <v>10</v>
      </c>
      <c r="J5" s="83" t="s">
        <v>11</v>
      </c>
      <c r="K5" s="83" t="s">
        <v>12</v>
      </c>
      <c r="L5" s="71" t="s">
        <v>13</v>
      </c>
    </row>
    <row r="6" spans="1:12" ht="15" thickBot="1" x14ac:dyDescent="0.35">
      <c r="A6" s="74"/>
      <c r="B6" s="76"/>
      <c r="C6" s="78"/>
      <c r="D6" s="80"/>
      <c r="E6" s="82"/>
      <c r="F6" s="78"/>
      <c r="G6" s="78"/>
      <c r="H6" s="84"/>
      <c r="I6" s="78"/>
      <c r="J6" s="84"/>
      <c r="K6" s="84"/>
      <c r="L6" s="72"/>
    </row>
    <row r="7" spans="1:12" x14ac:dyDescent="0.3">
      <c r="A7" s="7"/>
      <c r="B7" s="8"/>
      <c r="C7" s="8"/>
      <c r="D7" s="8"/>
      <c r="E7" s="8"/>
      <c r="F7" s="8"/>
      <c r="G7" s="9"/>
      <c r="H7" s="8"/>
      <c r="I7" s="8"/>
      <c r="J7" s="8"/>
      <c r="K7" s="8"/>
      <c r="L7" s="10"/>
    </row>
    <row r="8" spans="1:12" x14ac:dyDescent="0.3">
      <c r="A8" s="11"/>
      <c r="B8" s="2"/>
      <c r="C8" s="12"/>
      <c r="D8" s="12"/>
      <c r="E8" s="12"/>
      <c r="F8" s="12"/>
      <c r="G8" s="13"/>
      <c r="H8" s="2"/>
      <c r="I8" s="3"/>
      <c r="J8" s="2"/>
      <c r="K8" s="3"/>
      <c r="L8" s="4"/>
    </row>
    <row r="9" spans="1:12" x14ac:dyDescent="0.3">
      <c r="A9" s="11"/>
      <c r="B9" s="2"/>
      <c r="C9" s="12"/>
      <c r="D9" s="12"/>
      <c r="E9" s="12"/>
      <c r="F9" s="12"/>
      <c r="G9" s="13"/>
      <c r="H9" s="2"/>
      <c r="I9" s="3"/>
      <c r="J9" s="2"/>
      <c r="K9" s="3"/>
      <c r="L9" s="4"/>
    </row>
    <row r="10" spans="1:12" x14ac:dyDescent="0.3">
      <c r="A10" s="11"/>
      <c r="B10" s="2"/>
      <c r="C10" s="12"/>
      <c r="D10" s="12"/>
      <c r="E10" s="12"/>
      <c r="F10" s="12"/>
      <c r="G10" s="13"/>
      <c r="H10" s="2"/>
      <c r="I10" s="3"/>
      <c r="J10" s="2"/>
      <c r="K10" s="3"/>
      <c r="L10" s="4"/>
    </row>
    <row r="11" spans="1:12" x14ac:dyDescent="0.3">
      <c r="A11" s="11"/>
      <c r="B11" s="2"/>
      <c r="C11" s="12"/>
      <c r="D11" s="12"/>
      <c r="E11" s="12"/>
      <c r="F11" s="12"/>
      <c r="G11" s="13"/>
      <c r="H11" s="2"/>
      <c r="I11" s="3"/>
      <c r="J11" s="2"/>
      <c r="K11" s="3"/>
      <c r="L11" s="4"/>
    </row>
    <row r="12" spans="1:12" x14ac:dyDescent="0.3">
      <c r="A12" s="11"/>
      <c r="B12" s="2"/>
      <c r="C12" s="12"/>
      <c r="D12" s="12"/>
      <c r="E12" s="12"/>
      <c r="F12" s="12"/>
      <c r="G12" s="13"/>
      <c r="H12" s="2"/>
      <c r="I12" s="3"/>
      <c r="J12" s="2"/>
      <c r="K12" s="3"/>
      <c r="L12" s="4"/>
    </row>
    <row r="13" spans="1:12" x14ac:dyDescent="0.3">
      <c r="A13" s="11"/>
      <c r="B13" s="2"/>
      <c r="C13" s="12"/>
      <c r="D13" s="12"/>
      <c r="E13" s="12"/>
      <c r="F13" s="12"/>
      <c r="G13" s="13"/>
      <c r="H13" s="2"/>
      <c r="I13" s="3"/>
      <c r="J13" s="2"/>
      <c r="K13" s="3"/>
      <c r="L13" s="4"/>
    </row>
    <row r="14" spans="1:12" x14ac:dyDescent="0.3">
      <c r="A14" s="11"/>
      <c r="B14" s="2"/>
      <c r="C14" s="12"/>
      <c r="D14" s="12"/>
      <c r="E14" s="12"/>
      <c r="F14" s="12"/>
      <c r="G14" s="13"/>
      <c r="H14" s="2"/>
      <c r="I14" s="3"/>
      <c r="J14" s="2"/>
      <c r="K14" s="3"/>
      <c r="L14" s="4"/>
    </row>
    <row r="15" spans="1:12" x14ac:dyDescent="0.3">
      <c r="A15" s="11"/>
      <c r="B15" s="2"/>
      <c r="C15" s="12"/>
      <c r="D15" s="12"/>
      <c r="E15" s="12"/>
      <c r="F15" s="12"/>
      <c r="G15" s="13"/>
      <c r="H15" s="2"/>
      <c r="I15" s="3"/>
      <c r="J15" s="2"/>
      <c r="K15" s="3"/>
      <c r="L15" s="4"/>
    </row>
    <row r="16" spans="1:12" ht="15" thickBot="1" x14ac:dyDescent="0.35">
      <c r="A16" s="14"/>
      <c r="B16" s="5"/>
      <c r="C16" s="15"/>
      <c r="D16" s="15"/>
      <c r="E16" s="15"/>
      <c r="F16" s="15"/>
      <c r="G16" s="16"/>
      <c r="H16" s="15"/>
      <c r="I16" s="15"/>
      <c r="J16" s="15"/>
      <c r="K16" s="15"/>
      <c r="L16" s="17"/>
    </row>
    <row r="17" spans="1:12" ht="15" thickBot="1" x14ac:dyDescent="0.35">
      <c r="G17" s="18"/>
    </row>
    <row r="18" spans="1:12" x14ac:dyDescent="0.3">
      <c r="A18" s="73"/>
      <c r="B18" s="75"/>
      <c r="C18" s="86"/>
      <c r="D18" s="88"/>
      <c r="E18" s="90"/>
      <c r="F18" s="86"/>
      <c r="G18" s="77"/>
      <c r="H18" s="83"/>
      <c r="I18" s="77"/>
      <c r="J18" s="83"/>
      <c r="K18" s="83"/>
      <c r="L18" s="71"/>
    </row>
    <row r="19" spans="1:12" ht="15" thickBot="1" x14ac:dyDescent="0.35">
      <c r="A19" s="74"/>
      <c r="B19" s="76"/>
      <c r="C19" s="87"/>
      <c r="D19" s="89"/>
      <c r="E19" s="91"/>
      <c r="F19" s="87"/>
      <c r="G19" s="78"/>
      <c r="H19" s="84"/>
      <c r="I19" s="78"/>
      <c r="J19" s="84"/>
      <c r="K19" s="84"/>
      <c r="L19" s="85"/>
    </row>
    <row r="20" spans="1:12" x14ac:dyDescent="0.3">
      <c r="A20" s="7"/>
      <c r="B20" s="8"/>
      <c r="C20" s="8"/>
      <c r="D20" s="8"/>
      <c r="E20" s="8"/>
      <c r="F20" s="8"/>
      <c r="G20" s="9"/>
      <c r="H20" s="8"/>
      <c r="I20" s="8"/>
      <c r="J20" s="8"/>
      <c r="K20" s="8"/>
      <c r="L20" s="10"/>
    </row>
    <row r="21" spans="1:12" x14ac:dyDescent="0.3">
      <c r="A21" s="11"/>
      <c r="B21" s="2"/>
      <c r="C21" s="12"/>
      <c r="D21" s="12"/>
      <c r="E21" s="12"/>
      <c r="F21" s="12"/>
      <c r="G21" s="13"/>
      <c r="H21" s="2"/>
      <c r="I21" s="3"/>
      <c r="J21" s="2"/>
      <c r="K21" s="3"/>
      <c r="L21" s="4"/>
    </row>
    <row r="22" spans="1:12" x14ac:dyDescent="0.3">
      <c r="A22" s="11"/>
      <c r="B22" s="2"/>
      <c r="C22" s="12"/>
      <c r="D22" s="12"/>
      <c r="E22" s="12"/>
      <c r="F22" s="12"/>
      <c r="G22" s="13"/>
      <c r="H22" s="2"/>
      <c r="I22" s="3"/>
      <c r="J22" s="2"/>
      <c r="K22" s="3"/>
      <c r="L22" s="4"/>
    </row>
    <row r="23" spans="1:12" x14ac:dyDescent="0.3">
      <c r="A23" s="11"/>
      <c r="B23" s="2"/>
      <c r="C23" s="12"/>
      <c r="D23" s="12"/>
      <c r="E23" s="12"/>
      <c r="F23" s="12"/>
      <c r="G23" s="13"/>
      <c r="H23" s="2"/>
      <c r="I23" s="3"/>
      <c r="J23" s="2"/>
      <c r="K23" s="3"/>
      <c r="L23" s="4"/>
    </row>
    <row r="24" spans="1:12" x14ac:dyDescent="0.3">
      <c r="A24" s="11"/>
      <c r="B24" s="2"/>
      <c r="C24" s="12"/>
      <c r="D24" s="12"/>
      <c r="E24" s="12"/>
      <c r="F24" s="12"/>
      <c r="G24" s="13"/>
      <c r="H24" s="2"/>
      <c r="I24" s="3"/>
      <c r="J24" s="2"/>
      <c r="K24" s="3"/>
      <c r="L24" s="4"/>
    </row>
    <row r="25" spans="1:12" x14ac:dyDescent="0.3">
      <c r="A25" s="11"/>
      <c r="B25" s="2"/>
      <c r="C25" s="12"/>
      <c r="D25" s="12"/>
      <c r="E25" s="12"/>
      <c r="F25" s="12"/>
      <c r="G25" s="13"/>
      <c r="H25" s="2"/>
      <c r="I25" s="3"/>
      <c r="J25" s="2"/>
      <c r="K25" s="3"/>
      <c r="L25" s="4"/>
    </row>
    <row r="26" spans="1:12" x14ac:dyDescent="0.3">
      <c r="A26" s="11"/>
      <c r="B26" s="2"/>
      <c r="C26" s="12"/>
      <c r="D26" s="12"/>
      <c r="E26" s="12"/>
      <c r="F26" s="12"/>
      <c r="G26" s="13"/>
      <c r="H26" s="2"/>
      <c r="I26" s="3"/>
      <c r="J26" s="2"/>
      <c r="K26" s="3"/>
      <c r="L26" s="4"/>
    </row>
    <row r="27" spans="1:12" x14ac:dyDescent="0.3">
      <c r="A27" s="11"/>
      <c r="B27" s="2"/>
      <c r="C27" s="12"/>
      <c r="D27" s="12"/>
      <c r="E27" s="12"/>
      <c r="F27" s="12"/>
      <c r="G27" s="13"/>
      <c r="H27" s="2"/>
      <c r="I27" s="3"/>
      <c r="J27" s="2"/>
      <c r="K27" s="3"/>
      <c r="L27" s="4"/>
    </row>
    <row r="28" spans="1:12" x14ac:dyDescent="0.3">
      <c r="A28" s="11"/>
      <c r="B28" s="2"/>
      <c r="C28" s="12"/>
      <c r="D28" s="12"/>
      <c r="E28" s="12"/>
      <c r="F28" s="12"/>
      <c r="G28" s="13"/>
      <c r="H28" s="2"/>
      <c r="I28" s="3"/>
      <c r="J28" s="2"/>
      <c r="K28" s="3"/>
      <c r="L28" s="4"/>
    </row>
    <row r="29" spans="1:12" ht="15" thickBot="1" x14ac:dyDescent="0.35">
      <c r="A29" s="14"/>
      <c r="B29" s="5"/>
      <c r="C29" s="15"/>
      <c r="D29" s="15"/>
      <c r="E29" s="15"/>
      <c r="F29" s="15"/>
      <c r="G29" s="16"/>
      <c r="H29" s="15"/>
      <c r="I29" s="15"/>
      <c r="J29" s="15"/>
      <c r="K29" s="15"/>
      <c r="L29" s="17"/>
    </row>
    <row r="30" spans="1:12" ht="15" thickBot="1" x14ac:dyDescent="0.35">
      <c r="G30" s="18"/>
    </row>
    <row r="31" spans="1:12" x14ac:dyDescent="0.3">
      <c r="A31" s="73"/>
      <c r="B31" s="75"/>
      <c r="C31" s="86"/>
      <c r="D31" s="88"/>
      <c r="E31" s="90"/>
      <c r="F31" s="86"/>
      <c r="G31" s="77"/>
      <c r="H31" s="83"/>
      <c r="I31" s="77"/>
      <c r="J31" s="83"/>
      <c r="K31" s="83"/>
      <c r="L31" s="71"/>
    </row>
    <row r="32" spans="1:12" ht="15" thickBot="1" x14ac:dyDescent="0.35">
      <c r="A32" s="74"/>
      <c r="B32" s="76"/>
      <c r="C32" s="87"/>
      <c r="D32" s="89"/>
      <c r="E32" s="91"/>
      <c r="F32" s="87"/>
      <c r="G32" s="78"/>
      <c r="H32" s="84"/>
      <c r="I32" s="78"/>
      <c r="J32" s="84"/>
      <c r="K32" s="84"/>
      <c r="L32" s="85"/>
    </row>
    <row r="33" spans="1:12" x14ac:dyDescent="0.3">
      <c r="A33" s="7"/>
      <c r="B33" s="8"/>
      <c r="C33" s="8"/>
      <c r="D33" s="8"/>
      <c r="E33" s="8"/>
      <c r="F33" s="8"/>
      <c r="G33" s="9"/>
      <c r="H33" s="8"/>
      <c r="I33" s="8"/>
      <c r="J33" s="8"/>
      <c r="K33" s="8"/>
      <c r="L33" s="10"/>
    </row>
    <row r="34" spans="1:12" x14ac:dyDescent="0.3">
      <c r="A34" s="11"/>
      <c r="B34" s="2"/>
      <c r="C34" s="12"/>
      <c r="D34" s="12"/>
      <c r="E34" s="12"/>
      <c r="F34" s="12"/>
      <c r="G34" s="13"/>
      <c r="H34" s="2"/>
      <c r="I34" s="3"/>
      <c r="J34" s="2"/>
      <c r="K34" s="3"/>
      <c r="L34" s="4"/>
    </row>
    <row r="35" spans="1:12" x14ac:dyDescent="0.3">
      <c r="A35" s="11"/>
      <c r="B35" s="2"/>
      <c r="C35" s="12"/>
      <c r="D35" s="12"/>
      <c r="E35" s="12"/>
      <c r="F35" s="12"/>
      <c r="G35" s="13"/>
      <c r="H35" s="2"/>
      <c r="I35" s="3"/>
      <c r="J35" s="2"/>
      <c r="K35" s="3"/>
      <c r="L35" s="4"/>
    </row>
    <row r="36" spans="1:12" x14ac:dyDescent="0.3">
      <c r="A36" s="11"/>
      <c r="B36" s="2"/>
      <c r="C36" s="12"/>
      <c r="D36" s="12"/>
      <c r="E36" s="12"/>
      <c r="F36" s="12"/>
      <c r="G36" s="13"/>
      <c r="H36" s="2"/>
      <c r="I36" s="3"/>
      <c r="J36" s="2"/>
      <c r="K36" s="3"/>
      <c r="L36" s="4"/>
    </row>
    <row r="37" spans="1:12" x14ac:dyDescent="0.3">
      <c r="A37" s="11"/>
      <c r="B37" s="2"/>
      <c r="C37" s="12"/>
      <c r="D37" s="12"/>
      <c r="E37" s="12"/>
      <c r="F37" s="12"/>
      <c r="G37" s="13"/>
      <c r="H37" s="2"/>
      <c r="I37" s="3"/>
      <c r="J37" s="2"/>
      <c r="K37" s="3"/>
      <c r="L37" s="4"/>
    </row>
    <row r="38" spans="1:12" x14ac:dyDescent="0.3">
      <c r="A38" s="11"/>
      <c r="B38" s="2"/>
      <c r="C38" s="12"/>
      <c r="D38" s="12"/>
      <c r="E38" s="12"/>
      <c r="F38" s="12"/>
      <c r="G38" s="13"/>
      <c r="H38" s="2"/>
      <c r="I38" s="3"/>
      <c r="J38" s="2"/>
      <c r="K38" s="3"/>
      <c r="L38" s="4"/>
    </row>
    <row r="39" spans="1:12" x14ac:dyDescent="0.3">
      <c r="A39" s="11"/>
      <c r="B39" s="2"/>
      <c r="C39" s="12"/>
      <c r="D39" s="12"/>
      <c r="E39" s="12"/>
      <c r="F39" s="12"/>
      <c r="G39" s="13"/>
      <c r="H39" s="2"/>
      <c r="I39" s="3"/>
      <c r="J39" s="2"/>
      <c r="K39" s="3"/>
      <c r="L39" s="4"/>
    </row>
    <row r="40" spans="1:12" x14ac:dyDescent="0.3">
      <c r="A40" s="11"/>
      <c r="B40" s="2"/>
      <c r="C40" s="12"/>
      <c r="D40" s="12"/>
      <c r="E40" s="12"/>
      <c r="F40" s="12"/>
      <c r="G40" s="13"/>
      <c r="H40" s="2"/>
      <c r="I40" s="3"/>
      <c r="J40" s="2"/>
      <c r="K40" s="3"/>
      <c r="L40" s="4"/>
    </row>
    <row r="41" spans="1:12" x14ac:dyDescent="0.3">
      <c r="A41" s="11"/>
      <c r="B41" s="2"/>
      <c r="C41" s="12"/>
      <c r="D41" s="12"/>
      <c r="E41" s="12"/>
      <c r="F41" s="12"/>
      <c r="G41" s="13"/>
      <c r="H41" s="2"/>
      <c r="I41" s="3"/>
      <c r="J41" s="2"/>
      <c r="K41" s="3"/>
      <c r="L41" s="4"/>
    </row>
    <row r="42" spans="1:12" ht="15" thickBot="1" x14ac:dyDescent="0.35">
      <c r="A42" s="14"/>
      <c r="B42" s="5"/>
      <c r="C42" s="15"/>
      <c r="D42" s="15"/>
      <c r="E42" s="15"/>
      <c r="F42" s="15"/>
      <c r="G42" s="16"/>
      <c r="H42" s="15"/>
      <c r="I42" s="15"/>
      <c r="J42" s="15"/>
      <c r="K42" s="15"/>
      <c r="L42" s="17"/>
    </row>
  </sheetData>
  <mergeCells count="36">
    <mergeCell ref="L31:L32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18:L19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K18:K19"/>
    <mergeCell ref="L5:L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</mergeCells>
  <pageMargins left="0.70866141732283472" right="0.70866141732283472" top="0.78740157480314965" bottom="0.78740157480314965" header="0.31496062992125984" footer="0.31496062992125984"/>
  <pageSetup paperSize="9" scale="77" orientation="landscape" r:id="rId1"/>
  <headerFooter>
    <oddHeader>&amp;LAnlage 1 zum Prüfbericht 5.2/14395&amp;RSeite &amp;P von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0D6F-45AB-4372-AE1D-E3BA3E0CD53A}">
  <dimension ref="A1:N15"/>
  <sheetViews>
    <sheetView workbookViewId="0">
      <selection activeCell="L4" sqref="L4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34">
        <v>16.931999999999999</v>
      </c>
      <c r="C4" s="20">
        <v>100.28</v>
      </c>
      <c r="D4" s="12">
        <v>8.6850000000000005</v>
      </c>
      <c r="E4" s="12">
        <v>2.448</v>
      </c>
      <c r="F4" s="35">
        <v>7.9420000000000002</v>
      </c>
      <c r="G4" s="21"/>
      <c r="H4" s="2">
        <v>1217</v>
      </c>
      <c r="I4" s="2">
        <v>4202</v>
      </c>
      <c r="J4" s="3">
        <v>188</v>
      </c>
      <c r="K4" s="3">
        <v>187</v>
      </c>
      <c r="L4" s="3">
        <v>188</v>
      </c>
      <c r="M4" s="2">
        <v>7786</v>
      </c>
      <c r="N4" s="3">
        <v>79</v>
      </c>
    </row>
    <row r="5" spans="1:14" x14ac:dyDescent="0.3">
      <c r="A5" s="34">
        <v>100</v>
      </c>
      <c r="B5" s="34">
        <v>16.931999999999999</v>
      </c>
      <c r="C5" s="20">
        <v>100.4</v>
      </c>
      <c r="D5" s="12">
        <v>8.6959999999999997</v>
      </c>
      <c r="E5" s="12">
        <v>2.4510000000000001</v>
      </c>
      <c r="F5" s="35">
        <v>7.9130000000000003</v>
      </c>
      <c r="G5" s="21">
        <v>1.5999999999999999E-5</v>
      </c>
      <c r="H5" s="2">
        <v>1197</v>
      </c>
      <c r="I5" s="2">
        <v>4137</v>
      </c>
      <c r="J5" s="3">
        <v>182</v>
      </c>
      <c r="K5" s="3">
        <v>181</v>
      </c>
      <c r="L5" s="3">
        <v>182</v>
      </c>
      <c r="M5" s="2">
        <v>7657</v>
      </c>
      <c r="N5" s="3">
        <v>77</v>
      </c>
    </row>
    <row r="6" spans="1:14" x14ac:dyDescent="0.3">
      <c r="A6" s="34">
        <v>200</v>
      </c>
      <c r="B6" s="34">
        <v>16.931999999999999</v>
      </c>
      <c r="C6" s="20">
        <v>100.57</v>
      </c>
      <c r="D6" s="12">
        <v>8.7100000000000009</v>
      </c>
      <c r="E6" s="12">
        <v>2.4550000000000001</v>
      </c>
      <c r="F6" s="35">
        <v>7.8730000000000002</v>
      </c>
      <c r="G6" s="21">
        <v>1.6500000000000001E-5</v>
      </c>
      <c r="H6" s="2">
        <v>1169</v>
      </c>
      <c r="I6" s="2">
        <v>4041</v>
      </c>
      <c r="J6" s="3">
        <v>174</v>
      </c>
      <c r="K6" s="3">
        <v>172</v>
      </c>
      <c r="L6" s="3">
        <v>173</v>
      </c>
      <c r="M6" s="2">
        <v>7482</v>
      </c>
      <c r="N6" s="3">
        <v>73</v>
      </c>
    </row>
    <row r="7" spans="1:14" x14ac:dyDescent="0.3">
      <c r="A7" s="34">
        <v>300</v>
      </c>
      <c r="B7" s="34">
        <v>16.931999999999999</v>
      </c>
      <c r="C7" s="20">
        <v>100.75</v>
      </c>
      <c r="D7" s="12">
        <v>8.7260000000000009</v>
      </c>
      <c r="E7" s="12">
        <v>2.4590000000000001</v>
      </c>
      <c r="F7" s="35">
        <v>7.8310000000000004</v>
      </c>
      <c r="G7" s="21">
        <v>1.7E-5</v>
      </c>
      <c r="H7" s="2">
        <v>1143</v>
      </c>
      <c r="I7" s="2">
        <v>3949</v>
      </c>
      <c r="J7" s="3">
        <v>166</v>
      </c>
      <c r="K7" s="3">
        <v>164</v>
      </c>
      <c r="L7" s="3">
        <v>165</v>
      </c>
      <c r="M7" s="2">
        <v>7285</v>
      </c>
      <c r="N7" s="3">
        <v>69</v>
      </c>
    </row>
    <row r="8" spans="1:14" x14ac:dyDescent="0.3">
      <c r="A8" s="34">
        <v>400</v>
      </c>
      <c r="B8" s="34">
        <v>16.931999999999999</v>
      </c>
      <c r="C8" s="20">
        <v>100.94</v>
      </c>
      <c r="D8" s="12">
        <v>8.7420000000000009</v>
      </c>
      <c r="E8" s="12">
        <v>2.464</v>
      </c>
      <c r="F8" s="35">
        <v>7.7869999999999999</v>
      </c>
      <c r="G8" s="21">
        <v>1.7499999999999998E-5</v>
      </c>
      <c r="H8" s="2">
        <v>1115</v>
      </c>
      <c r="I8" s="2">
        <v>3851</v>
      </c>
      <c r="J8" s="3">
        <v>157</v>
      </c>
      <c r="K8" s="3">
        <v>156</v>
      </c>
      <c r="L8" s="3">
        <v>157</v>
      </c>
      <c r="M8" s="2">
        <v>7102</v>
      </c>
      <c r="N8" s="3">
        <v>66</v>
      </c>
    </row>
    <row r="9" spans="1:14" x14ac:dyDescent="0.3">
      <c r="A9" s="34">
        <v>500</v>
      </c>
      <c r="B9" s="34">
        <v>16.931999999999999</v>
      </c>
      <c r="C9" s="20">
        <v>101.14</v>
      </c>
      <c r="D9" s="12">
        <v>8.7590000000000003</v>
      </c>
      <c r="E9" s="12">
        <v>2.4689999999999999</v>
      </c>
      <c r="F9" s="35">
        <v>7.7409999999999997</v>
      </c>
      <c r="G9" s="21">
        <v>1.8E-5</v>
      </c>
      <c r="H9" s="2">
        <v>1090</v>
      </c>
      <c r="I9" s="2">
        <v>3764</v>
      </c>
      <c r="J9" s="3">
        <v>150</v>
      </c>
      <c r="K9" s="3">
        <v>149</v>
      </c>
      <c r="L9" s="3">
        <v>149</v>
      </c>
      <c r="M9" s="2">
        <v>6936</v>
      </c>
      <c r="N9" s="3">
        <v>62</v>
      </c>
    </row>
    <row r="10" spans="1:14" x14ac:dyDescent="0.3">
      <c r="A10" s="34">
        <v>550</v>
      </c>
      <c r="B10" s="34">
        <v>16.931999999999999</v>
      </c>
      <c r="C10" s="20">
        <v>101.24</v>
      </c>
      <c r="D10" s="12">
        <v>8.7680000000000007</v>
      </c>
      <c r="E10" s="12">
        <v>2.4710000000000001</v>
      </c>
      <c r="F10" s="35">
        <v>7.7169999999999996</v>
      </c>
      <c r="G10" s="21">
        <v>1.8300000000000001E-5</v>
      </c>
      <c r="H10" s="2">
        <v>1076</v>
      </c>
      <c r="I10" s="2">
        <v>3719</v>
      </c>
      <c r="J10" s="3">
        <v>146</v>
      </c>
      <c r="K10" s="3">
        <v>145</v>
      </c>
      <c r="L10" s="3">
        <v>146</v>
      </c>
      <c r="M10" s="2">
        <v>6857</v>
      </c>
      <c r="N10" s="3">
        <v>61</v>
      </c>
    </row>
    <row r="11" spans="1:14" x14ac:dyDescent="0.3">
      <c r="A11" s="34">
        <v>600</v>
      </c>
      <c r="B11" s="34">
        <v>16.931999999999999</v>
      </c>
      <c r="C11" s="20">
        <v>101.35</v>
      </c>
      <c r="D11" s="12">
        <v>8.7780000000000005</v>
      </c>
      <c r="E11" s="12">
        <v>2.4740000000000002</v>
      </c>
      <c r="F11" s="35">
        <v>7.6929999999999996</v>
      </c>
      <c r="G11" s="21">
        <v>1.8499999999999999E-5</v>
      </c>
      <c r="H11" s="2">
        <v>1062</v>
      </c>
      <c r="I11" s="2">
        <v>3668</v>
      </c>
      <c r="J11" s="3">
        <v>142</v>
      </c>
      <c r="K11" s="3">
        <v>141</v>
      </c>
      <c r="L11" s="3">
        <v>142</v>
      </c>
      <c r="M11" s="2">
        <v>6759</v>
      </c>
      <c r="N11" s="3">
        <v>59</v>
      </c>
    </row>
    <row r="12" spans="1:14" x14ac:dyDescent="0.3">
      <c r="A12" s="34">
        <v>700</v>
      </c>
      <c r="B12" s="34">
        <v>16.931999999999999</v>
      </c>
      <c r="C12" s="20">
        <v>101.57</v>
      </c>
      <c r="D12" s="12">
        <v>8.7970000000000006</v>
      </c>
      <c r="E12" s="12">
        <v>2.4790000000000001</v>
      </c>
      <c r="F12" s="35">
        <v>7.6429999999999998</v>
      </c>
      <c r="G12" s="21">
        <v>1.9000000000000001E-5</v>
      </c>
      <c r="H12" s="2">
        <v>1033</v>
      </c>
      <c r="I12" s="2">
        <v>3574</v>
      </c>
      <c r="J12" s="3">
        <v>134</v>
      </c>
      <c r="K12" s="3">
        <v>134</v>
      </c>
      <c r="L12" s="3">
        <v>134</v>
      </c>
      <c r="M12" s="2">
        <v>6575</v>
      </c>
      <c r="N12" s="3">
        <v>56</v>
      </c>
    </row>
    <row r="13" spans="1:14" x14ac:dyDescent="0.3">
      <c r="A13" s="36">
        <v>800</v>
      </c>
      <c r="B13" s="34">
        <v>16.931999999999999</v>
      </c>
      <c r="C13" s="20">
        <v>101.8</v>
      </c>
      <c r="D13" s="12">
        <v>8.8160000000000007</v>
      </c>
      <c r="E13" s="12">
        <v>2.4849999999999999</v>
      </c>
      <c r="F13" s="35">
        <v>7.5919999999999996</v>
      </c>
      <c r="G13" s="21">
        <v>1.95E-5</v>
      </c>
      <c r="H13" s="2">
        <v>1005</v>
      </c>
      <c r="I13" s="2">
        <v>3478</v>
      </c>
      <c r="J13" s="3">
        <v>127</v>
      </c>
      <c r="K13" s="3">
        <v>126</v>
      </c>
      <c r="L13" s="3">
        <v>126</v>
      </c>
      <c r="M13" s="2">
        <v>6383</v>
      </c>
      <c r="N13" s="3">
        <v>52</v>
      </c>
    </row>
    <row r="14" spans="1:14" ht="15" thickBot="1" x14ac:dyDescent="0.35">
      <c r="A14" s="37"/>
      <c r="B14" s="37"/>
      <c r="C14" s="24"/>
      <c r="D14" s="23"/>
      <c r="E14" s="23"/>
      <c r="F14" s="23"/>
      <c r="G14" s="37"/>
      <c r="H14" s="5"/>
      <c r="I14" s="5"/>
      <c r="J14" s="6"/>
      <c r="K14" s="6"/>
      <c r="L14" s="6"/>
      <c r="M14" s="5"/>
      <c r="N14" s="6"/>
    </row>
    <row r="15" spans="1:14" x14ac:dyDescent="0.3">
      <c r="F15" s="1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246C-A578-4919-BE2E-3C68745BFB1F}">
  <dimension ref="A1:N15"/>
  <sheetViews>
    <sheetView workbookViewId="0">
      <selection activeCell="M7" sqref="M7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9.1579999999999995</v>
      </c>
      <c r="C4" s="20">
        <v>63.97</v>
      </c>
      <c r="D4" s="12">
        <v>6.0060000000000002</v>
      </c>
      <c r="E4" s="12">
        <v>3.0030000000000001</v>
      </c>
      <c r="F4" s="50">
        <v>7.9370000000000003</v>
      </c>
      <c r="G4" s="21"/>
      <c r="H4" s="2">
        <v>3725</v>
      </c>
      <c r="I4" s="2">
        <v>7290</v>
      </c>
      <c r="J4" s="3">
        <v>196</v>
      </c>
      <c r="K4" s="3">
        <v>197</v>
      </c>
      <c r="L4" s="3">
        <v>197</v>
      </c>
      <c r="M4" s="2">
        <v>18058</v>
      </c>
      <c r="N4" s="3">
        <v>77</v>
      </c>
    </row>
    <row r="5" spans="1:14" x14ac:dyDescent="0.3">
      <c r="A5" s="34">
        <v>100</v>
      </c>
      <c r="B5" s="12">
        <v>9.1579999999999995</v>
      </c>
      <c r="C5" s="20">
        <v>64.05</v>
      </c>
      <c r="D5" s="12">
        <v>6.0129999999999999</v>
      </c>
      <c r="E5" s="12">
        <v>3.0070000000000001</v>
      </c>
      <c r="F5" s="50">
        <v>7.9089999999999998</v>
      </c>
      <c r="G5" s="21">
        <v>1.5999999999999999E-5</v>
      </c>
      <c r="H5" s="2">
        <v>3683</v>
      </c>
      <c r="I5" s="2">
        <v>7206</v>
      </c>
      <c r="J5" s="3">
        <v>192</v>
      </c>
      <c r="K5" s="3">
        <v>192</v>
      </c>
      <c r="L5" s="3">
        <v>192</v>
      </c>
      <c r="M5" s="2">
        <v>17823</v>
      </c>
      <c r="N5" s="3">
        <v>75</v>
      </c>
    </row>
    <row r="6" spans="1:14" x14ac:dyDescent="0.3">
      <c r="A6" s="34">
        <v>200</v>
      </c>
      <c r="B6" s="12">
        <v>9.1579999999999995</v>
      </c>
      <c r="C6" s="20">
        <v>64.16</v>
      </c>
      <c r="D6" s="12">
        <v>6.0229999999999997</v>
      </c>
      <c r="E6" s="12">
        <v>3.012</v>
      </c>
      <c r="F6" s="50">
        <v>7.8689999999999998</v>
      </c>
      <c r="G6" s="21">
        <v>1.6500000000000001E-5</v>
      </c>
      <c r="H6" s="2">
        <v>3593</v>
      </c>
      <c r="I6" s="2">
        <v>7033</v>
      </c>
      <c r="J6" s="3">
        <v>182</v>
      </c>
      <c r="K6" s="3">
        <v>183</v>
      </c>
      <c r="L6" s="3">
        <v>182</v>
      </c>
      <c r="M6" s="2">
        <v>17359</v>
      </c>
      <c r="N6" s="3">
        <v>71</v>
      </c>
    </row>
    <row r="7" spans="1:14" x14ac:dyDescent="0.3">
      <c r="A7" s="34">
        <v>300</v>
      </c>
      <c r="B7" s="12">
        <v>9.1579999999999995</v>
      </c>
      <c r="C7" s="20">
        <v>64.27</v>
      </c>
      <c r="D7" s="12">
        <v>6.0339999999999998</v>
      </c>
      <c r="E7" s="12">
        <v>3.0169999999999999</v>
      </c>
      <c r="F7" s="50">
        <v>7.827</v>
      </c>
      <c r="G7" s="21">
        <v>1.7E-5</v>
      </c>
      <c r="H7" s="2">
        <v>3506</v>
      </c>
      <c r="I7" s="2">
        <v>6863</v>
      </c>
      <c r="J7" s="3">
        <v>173</v>
      </c>
      <c r="K7" s="3">
        <v>174</v>
      </c>
      <c r="L7" s="3">
        <v>173</v>
      </c>
      <c r="M7" s="2">
        <v>16907</v>
      </c>
      <c r="N7" s="3">
        <v>67</v>
      </c>
    </row>
    <row r="8" spans="1:14" x14ac:dyDescent="0.3">
      <c r="A8" s="34">
        <v>400</v>
      </c>
      <c r="B8" s="12">
        <v>9.1579999999999995</v>
      </c>
      <c r="C8" s="20">
        <v>64.39</v>
      </c>
      <c r="D8" s="12">
        <v>6.0460000000000003</v>
      </c>
      <c r="E8" s="12">
        <v>3.0230000000000001</v>
      </c>
      <c r="F8" s="50">
        <v>7.7830000000000004</v>
      </c>
      <c r="G8" s="21">
        <v>1.7499999999999998E-5</v>
      </c>
      <c r="H8" s="2">
        <v>3431</v>
      </c>
      <c r="I8" s="2">
        <v>6714</v>
      </c>
      <c r="J8" s="3">
        <v>165</v>
      </c>
      <c r="K8" s="3">
        <v>166</v>
      </c>
      <c r="L8" s="3">
        <v>166</v>
      </c>
      <c r="M8" s="2">
        <v>16512</v>
      </c>
      <c r="N8" s="3">
        <v>64</v>
      </c>
    </row>
    <row r="9" spans="1:14" x14ac:dyDescent="0.3">
      <c r="A9" s="34">
        <v>500</v>
      </c>
      <c r="B9" s="12">
        <v>9.1579999999999995</v>
      </c>
      <c r="C9" s="20">
        <v>64.52</v>
      </c>
      <c r="D9" s="12">
        <v>6.0570000000000004</v>
      </c>
      <c r="E9" s="12">
        <v>3.0289999999999999</v>
      </c>
      <c r="F9" s="50">
        <v>7.7370000000000001</v>
      </c>
      <c r="G9" s="21">
        <v>1.8E-5</v>
      </c>
      <c r="H9" s="2">
        <v>3354</v>
      </c>
      <c r="I9" s="2">
        <v>6564</v>
      </c>
      <c r="J9" s="3">
        <v>158</v>
      </c>
      <c r="K9" s="3">
        <v>158</v>
      </c>
      <c r="L9" s="3">
        <v>158</v>
      </c>
      <c r="M9" s="2">
        <v>16094</v>
      </c>
      <c r="N9" s="3">
        <v>61</v>
      </c>
    </row>
    <row r="10" spans="1:14" x14ac:dyDescent="0.3">
      <c r="A10" s="34">
        <v>600</v>
      </c>
      <c r="B10" s="12">
        <v>9.1579999999999995</v>
      </c>
      <c r="C10" s="20">
        <v>64.650000000000006</v>
      </c>
      <c r="D10" s="12">
        <v>6.07</v>
      </c>
      <c r="E10" s="12">
        <v>3.0350000000000001</v>
      </c>
      <c r="F10" s="50">
        <v>7.6890000000000001</v>
      </c>
      <c r="G10" s="21">
        <v>1.8499999999999999E-5</v>
      </c>
      <c r="H10" s="2">
        <v>3273</v>
      </c>
      <c r="I10" s="2">
        <v>6405</v>
      </c>
      <c r="J10" s="3">
        <v>150</v>
      </c>
      <c r="K10" s="3">
        <v>151</v>
      </c>
      <c r="L10" s="3">
        <v>150</v>
      </c>
      <c r="M10" s="2">
        <v>15651</v>
      </c>
      <c r="N10" s="3">
        <v>57</v>
      </c>
    </row>
    <row r="11" spans="1:14" x14ac:dyDescent="0.3">
      <c r="A11" s="34">
        <v>700</v>
      </c>
      <c r="B11" s="12">
        <v>9.1579999999999995</v>
      </c>
      <c r="C11" s="20">
        <v>64.790000000000006</v>
      </c>
      <c r="D11" s="12">
        <v>6.0830000000000002</v>
      </c>
      <c r="E11" s="12">
        <v>3.0419999999999998</v>
      </c>
      <c r="F11" s="50">
        <v>7.6390000000000002</v>
      </c>
      <c r="G11" s="21">
        <v>1.9000000000000001E-5</v>
      </c>
      <c r="H11" s="2">
        <v>3179</v>
      </c>
      <c r="I11" s="2">
        <v>6223</v>
      </c>
      <c r="J11" s="3">
        <v>141</v>
      </c>
      <c r="K11" s="3">
        <v>142</v>
      </c>
      <c r="L11" s="3">
        <v>142</v>
      </c>
      <c r="M11" s="2">
        <v>15187</v>
      </c>
      <c r="N11" s="3">
        <v>54</v>
      </c>
    </row>
    <row r="12" spans="1:14" x14ac:dyDescent="0.3">
      <c r="A12" s="34">
        <v>800</v>
      </c>
      <c r="B12" s="12">
        <v>9.1579999999999995</v>
      </c>
      <c r="C12" s="20">
        <v>64.94</v>
      </c>
      <c r="D12" s="12">
        <v>6.0970000000000004</v>
      </c>
      <c r="E12" s="12">
        <v>3.048</v>
      </c>
      <c r="F12" s="50">
        <v>7.5880000000000001</v>
      </c>
      <c r="G12" s="21">
        <v>1.95E-5</v>
      </c>
      <c r="H12" s="2">
        <v>3095</v>
      </c>
      <c r="I12" s="2">
        <v>6061</v>
      </c>
      <c r="J12" s="3">
        <v>134</v>
      </c>
      <c r="K12" s="3">
        <v>134</v>
      </c>
      <c r="L12" s="3">
        <v>134</v>
      </c>
      <c r="M12" s="2">
        <v>14751</v>
      </c>
      <c r="N12" s="3">
        <v>51</v>
      </c>
    </row>
    <row r="13" spans="1:14" x14ac:dyDescent="0.3">
      <c r="A13" s="34">
        <v>850</v>
      </c>
      <c r="B13" s="12">
        <v>9.1579999999999995</v>
      </c>
      <c r="C13" s="20">
        <v>65.010000000000005</v>
      </c>
      <c r="D13" s="12">
        <v>6.1040000000000001</v>
      </c>
      <c r="E13" s="12">
        <v>3.052</v>
      </c>
      <c r="F13" s="50">
        <v>7.5609999999999999</v>
      </c>
      <c r="G13" s="21">
        <v>1.98E-5</v>
      </c>
      <c r="H13" s="2">
        <v>3081</v>
      </c>
      <c r="I13" s="2">
        <v>6031</v>
      </c>
      <c r="J13" s="3">
        <v>132</v>
      </c>
      <c r="K13" s="3">
        <v>133</v>
      </c>
      <c r="L13" s="3">
        <v>132</v>
      </c>
      <c r="M13" s="2">
        <v>14673</v>
      </c>
      <c r="N13" s="3">
        <v>50</v>
      </c>
    </row>
    <row r="14" spans="1:14" ht="15" thickBot="1" x14ac:dyDescent="0.35">
      <c r="A14" s="5"/>
      <c r="B14" s="23"/>
      <c r="C14" s="24"/>
      <c r="D14" s="23"/>
      <c r="E14" s="23"/>
      <c r="F14" s="23"/>
      <c r="G14" s="25"/>
      <c r="H14" s="5"/>
      <c r="I14" s="5"/>
      <c r="J14" s="6"/>
      <c r="K14" s="6"/>
      <c r="L14" s="6"/>
      <c r="M14" s="5"/>
      <c r="N14" s="6"/>
    </row>
    <row r="15" spans="1:14" x14ac:dyDescent="0.3">
      <c r="F15" s="1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933C-A34F-4154-9AE7-C79A9E935CC5}">
  <dimension ref="A1:N16"/>
  <sheetViews>
    <sheetView workbookViewId="0">
      <selection activeCell="L12" sqref="L12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9.1649999999999991</v>
      </c>
      <c r="C4" s="20">
        <v>64.010000000000005</v>
      </c>
      <c r="D4" s="12">
        <v>6.0039999999999996</v>
      </c>
      <c r="E4" s="12">
        <v>3.0059999999999998</v>
      </c>
      <c r="F4" s="50">
        <v>7.9329999999999998</v>
      </c>
      <c r="G4" s="21"/>
      <c r="H4" s="2">
        <v>3725</v>
      </c>
      <c r="I4" s="2">
        <v>7286</v>
      </c>
      <c r="J4" s="3">
        <v>196</v>
      </c>
      <c r="K4" s="3">
        <v>197</v>
      </c>
      <c r="L4" s="3">
        <v>197</v>
      </c>
      <c r="M4" s="2">
        <v>18066</v>
      </c>
      <c r="N4" s="3">
        <v>77</v>
      </c>
    </row>
    <row r="5" spans="1:14" x14ac:dyDescent="0.3">
      <c r="A5" s="34">
        <v>100</v>
      </c>
      <c r="B5" s="12">
        <v>9.1649999999999991</v>
      </c>
      <c r="C5" s="20">
        <v>64.09</v>
      </c>
      <c r="D5" s="12">
        <v>6.0110000000000001</v>
      </c>
      <c r="E5" s="12">
        <v>3.01</v>
      </c>
      <c r="F5" s="50">
        <v>7.9039999999999999</v>
      </c>
      <c r="G5" s="21">
        <v>1.5999999999999999E-5</v>
      </c>
      <c r="H5" s="2">
        <v>3692</v>
      </c>
      <c r="I5" s="2">
        <v>7218</v>
      </c>
      <c r="J5" s="3">
        <v>193</v>
      </c>
      <c r="K5" s="3">
        <v>193</v>
      </c>
      <c r="L5" s="3">
        <v>193</v>
      </c>
      <c r="M5" s="2">
        <v>17876</v>
      </c>
      <c r="N5" s="3">
        <v>75</v>
      </c>
    </row>
    <row r="6" spans="1:14" x14ac:dyDescent="0.3">
      <c r="A6" s="34">
        <v>200</v>
      </c>
      <c r="B6" s="12">
        <v>9.1649999999999991</v>
      </c>
      <c r="C6" s="20">
        <v>64.2</v>
      </c>
      <c r="D6" s="12">
        <v>6.0209999999999999</v>
      </c>
      <c r="E6" s="12">
        <v>3.0150000000000001</v>
      </c>
      <c r="F6" s="50">
        <v>7.8650000000000002</v>
      </c>
      <c r="G6" s="21">
        <v>1.6500000000000001E-5</v>
      </c>
      <c r="H6" s="2">
        <v>3602</v>
      </c>
      <c r="I6" s="2">
        <v>7043</v>
      </c>
      <c r="J6" s="3">
        <v>183</v>
      </c>
      <c r="K6" s="3">
        <v>184</v>
      </c>
      <c r="L6" s="3">
        <v>183</v>
      </c>
      <c r="M6" s="2">
        <v>17408</v>
      </c>
      <c r="N6" s="3">
        <v>71</v>
      </c>
    </row>
    <row r="7" spans="1:14" x14ac:dyDescent="0.3">
      <c r="A7" s="34">
        <v>300</v>
      </c>
      <c r="B7" s="12">
        <v>9.1649999999999991</v>
      </c>
      <c r="C7" s="20">
        <v>64.31</v>
      </c>
      <c r="D7" s="12">
        <v>6.032</v>
      </c>
      <c r="E7" s="12">
        <v>3.02</v>
      </c>
      <c r="F7" s="50">
        <v>7.8230000000000004</v>
      </c>
      <c r="G7" s="21">
        <v>1.7E-5</v>
      </c>
      <c r="H7" s="2">
        <v>3513</v>
      </c>
      <c r="I7" s="2">
        <v>6871</v>
      </c>
      <c r="J7" s="3">
        <v>174</v>
      </c>
      <c r="K7" s="3">
        <v>175</v>
      </c>
      <c r="L7" s="3">
        <v>174</v>
      </c>
      <c r="M7" s="2">
        <v>16938</v>
      </c>
      <c r="N7" s="3">
        <v>67</v>
      </c>
    </row>
    <row r="8" spans="1:14" x14ac:dyDescent="0.3">
      <c r="A8" s="34">
        <v>400</v>
      </c>
      <c r="B8" s="12">
        <v>9.1649999999999991</v>
      </c>
      <c r="C8" s="20">
        <v>64.430000000000007</v>
      </c>
      <c r="D8" s="12">
        <v>6.0439999999999996</v>
      </c>
      <c r="E8" s="12">
        <v>3.0259999999999998</v>
      </c>
      <c r="F8" s="50">
        <v>7.7789999999999999</v>
      </c>
      <c r="G8" s="21">
        <v>1.7499999999999998E-5</v>
      </c>
      <c r="H8" s="2">
        <v>3440</v>
      </c>
      <c r="I8" s="2">
        <v>6728</v>
      </c>
      <c r="J8" s="3">
        <v>166</v>
      </c>
      <c r="K8" s="3">
        <v>167</v>
      </c>
      <c r="L8" s="3">
        <v>167</v>
      </c>
      <c r="M8" s="2">
        <v>16569</v>
      </c>
      <c r="N8" s="3">
        <v>64</v>
      </c>
    </row>
    <row r="9" spans="1:14" x14ac:dyDescent="0.3">
      <c r="A9" s="34">
        <v>500</v>
      </c>
      <c r="B9" s="12">
        <v>9.1649999999999991</v>
      </c>
      <c r="C9" s="20">
        <v>64.56</v>
      </c>
      <c r="D9" s="12">
        <v>6.0549999999999997</v>
      </c>
      <c r="E9" s="12">
        <v>3.032</v>
      </c>
      <c r="F9" s="50">
        <v>7.7329999999999997</v>
      </c>
      <c r="G9" s="21">
        <v>1.8E-5</v>
      </c>
      <c r="H9" s="2">
        <v>3363</v>
      </c>
      <c r="I9" s="2">
        <v>6578</v>
      </c>
      <c r="J9" s="3">
        <v>159</v>
      </c>
      <c r="K9" s="3">
        <v>159</v>
      </c>
      <c r="L9" s="3">
        <v>159</v>
      </c>
      <c r="M9" s="2">
        <v>16160</v>
      </c>
      <c r="N9" s="3">
        <v>61</v>
      </c>
    </row>
    <row r="10" spans="1:14" x14ac:dyDescent="0.3">
      <c r="A10" s="34">
        <v>600</v>
      </c>
      <c r="B10" s="12">
        <v>9.1649999999999991</v>
      </c>
      <c r="C10" s="20">
        <v>64.69</v>
      </c>
      <c r="D10" s="12">
        <v>6.0679999999999996</v>
      </c>
      <c r="E10" s="12">
        <v>3.0379999999999998</v>
      </c>
      <c r="F10" s="50">
        <v>7.6849999999999996</v>
      </c>
      <c r="G10" s="21">
        <v>1.8499999999999999E-5</v>
      </c>
      <c r="H10" s="2">
        <v>3290</v>
      </c>
      <c r="I10" s="2">
        <v>6435</v>
      </c>
      <c r="J10" s="3">
        <v>152</v>
      </c>
      <c r="K10" s="3">
        <v>152</v>
      </c>
      <c r="L10" s="3">
        <v>152</v>
      </c>
      <c r="M10" s="2">
        <v>15768</v>
      </c>
      <c r="N10" s="3">
        <v>58</v>
      </c>
    </row>
    <row r="11" spans="1:14" x14ac:dyDescent="0.3">
      <c r="A11" s="34">
        <v>700</v>
      </c>
      <c r="B11" s="12">
        <v>9.1649999999999991</v>
      </c>
      <c r="C11" s="20">
        <v>64.83</v>
      </c>
      <c r="D11" s="12">
        <v>6.0810000000000004</v>
      </c>
      <c r="E11" s="12">
        <v>3.0449999999999999</v>
      </c>
      <c r="F11" s="50">
        <v>7.6349999999999998</v>
      </c>
      <c r="G11" s="21">
        <v>1.9000000000000001E-5</v>
      </c>
      <c r="H11" s="2">
        <v>3209</v>
      </c>
      <c r="I11" s="2">
        <v>6276</v>
      </c>
      <c r="J11" s="3">
        <v>144</v>
      </c>
      <c r="K11" s="3">
        <v>145</v>
      </c>
      <c r="L11" s="3">
        <v>144</v>
      </c>
      <c r="M11" s="2">
        <v>15351</v>
      </c>
      <c r="N11" s="3">
        <v>55</v>
      </c>
    </row>
    <row r="12" spans="1:14" x14ac:dyDescent="0.3">
      <c r="A12" s="34">
        <v>800</v>
      </c>
      <c r="B12" s="12">
        <v>9.1649999999999991</v>
      </c>
      <c r="C12" s="20">
        <v>64.98</v>
      </c>
      <c r="D12" s="12">
        <v>6.0949999999999998</v>
      </c>
      <c r="E12" s="12">
        <v>3.0510000000000002</v>
      </c>
      <c r="F12" s="50">
        <v>7.5839999999999996</v>
      </c>
      <c r="G12" s="21">
        <v>1.95E-5</v>
      </c>
      <c r="H12" s="2">
        <v>3128</v>
      </c>
      <c r="I12" s="2">
        <v>6120</v>
      </c>
      <c r="J12" s="3">
        <v>136</v>
      </c>
      <c r="K12" s="3">
        <v>137</v>
      </c>
      <c r="L12" s="3">
        <v>137</v>
      </c>
      <c r="M12" s="2">
        <v>14939</v>
      </c>
      <c r="N12" s="3">
        <v>52</v>
      </c>
    </row>
    <row r="13" spans="1:14" x14ac:dyDescent="0.3">
      <c r="A13" s="34">
        <v>850</v>
      </c>
      <c r="B13" s="12">
        <v>9.1649999999999991</v>
      </c>
      <c r="C13" s="20">
        <v>65.05</v>
      </c>
      <c r="D13" s="12">
        <v>6.1020000000000003</v>
      </c>
      <c r="E13" s="12">
        <v>3.0550000000000002</v>
      </c>
      <c r="F13" s="50">
        <v>7.5570000000000004</v>
      </c>
      <c r="G13" s="21">
        <v>1.98E-5</v>
      </c>
      <c r="H13" s="2">
        <v>3080</v>
      </c>
      <c r="I13" s="2">
        <v>6026</v>
      </c>
      <c r="J13" s="3">
        <v>132</v>
      </c>
      <c r="K13" s="3">
        <v>133</v>
      </c>
      <c r="L13" s="3">
        <v>132</v>
      </c>
      <c r="M13" s="2">
        <v>14695</v>
      </c>
      <c r="N13" s="3">
        <v>50</v>
      </c>
    </row>
    <row r="14" spans="1:14" x14ac:dyDescent="0.3">
      <c r="A14" s="34">
        <v>900</v>
      </c>
      <c r="B14" s="12">
        <v>9.1649999999999991</v>
      </c>
      <c r="C14" s="20">
        <v>65.13</v>
      </c>
      <c r="D14" s="12">
        <v>6.109</v>
      </c>
      <c r="E14" s="12">
        <v>3.0590000000000002</v>
      </c>
      <c r="F14" s="50">
        <v>7.5309999999999997</v>
      </c>
      <c r="G14" s="21">
        <v>2.0000000000000002E-5</v>
      </c>
      <c r="H14" s="2">
        <v>3044</v>
      </c>
      <c r="I14" s="2">
        <v>5959</v>
      </c>
      <c r="J14" s="3">
        <v>129</v>
      </c>
      <c r="K14" s="3">
        <v>130</v>
      </c>
      <c r="L14" s="3">
        <v>129</v>
      </c>
      <c r="M14" s="2">
        <v>14519</v>
      </c>
      <c r="N14" s="3">
        <v>49</v>
      </c>
    </row>
    <row r="15" spans="1:14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  <row r="16" spans="1:14" x14ac:dyDescent="0.3">
      <c r="F16" s="18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F0F4-03DD-47A6-A7B4-FBC98486F74B}">
  <dimension ref="A1:O16"/>
  <sheetViews>
    <sheetView workbookViewId="0">
      <selection activeCell="D27" sqref="D27"/>
    </sheetView>
  </sheetViews>
  <sheetFormatPr baseColWidth="10" defaultColWidth="10.88671875" defaultRowHeight="14.4" x14ac:dyDescent="0.3"/>
  <sheetData>
    <row r="1" spans="1:15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5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5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5" x14ac:dyDescent="0.3">
      <c r="A4" s="34">
        <v>24</v>
      </c>
      <c r="B4" s="12">
        <v>9.1679999999999993</v>
      </c>
      <c r="C4" s="20">
        <v>64</v>
      </c>
      <c r="D4" s="12">
        <v>6.0049999999999999</v>
      </c>
      <c r="E4" s="12">
        <v>3.0049999999999999</v>
      </c>
      <c r="F4" s="50">
        <v>7.9379999999999997</v>
      </c>
      <c r="G4" s="21"/>
      <c r="H4" s="2">
        <v>3724</v>
      </c>
      <c r="I4" s="2">
        <v>7285</v>
      </c>
      <c r="J4" s="3">
        <v>196</v>
      </c>
      <c r="K4" s="3">
        <v>197</v>
      </c>
      <c r="L4" s="3">
        <v>197</v>
      </c>
      <c r="M4" s="2">
        <v>18067</v>
      </c>
      <c r="N4" s="3">
        <v>77</v>
      </c>
      <c r="O4" s="22"/>
    </row>
    <row r="5" spans="1:15" x14ac:dyDescent="0.3">
      <c r="A5" s="34">
        <v>100</v>
      </c>
      <c r="B5" s="12">
        <v>9.1679999999999993</v>
      </c>
      <c r="C5" s="20">
        <v>64.08</v>
      </c>
      <c r="D5" s="12">
        <v>6.0119999999999996</v>
      </c>
      <c r="E5" s="12">
        <v>3.0089999999999999</v>
      </c>
      <c r="F5" s="50">
        <v>7.91</v>
      </c>
      <c r="G5" s="21">
        <v>1.5999999999999999E-5</v>
      </c>
      <c r="H5" s="2">
        <v>3688</v>
      </c>
      <c r="I5" s="2">
        <v>7213</v>
      </c>
      <c r="J5" s="3">
        <v>192</v>
      </c>
      <c r="K5" s="3">
        <v>193</v>
      </c>
      <c r="L5" s="3">
        <v>193</v>
      </c>
      <c r="M5" s="2">
        <v>17875</v>
      </c>
      <c r="N5" s="3">
        <v>75</v>
      </c>
      <c r="O5" s="22"/>
    </row>
    <row r="6" spans="1:15" x14ac:dyDescent="0.3">
      <c r="A6" s="34">
        <v>200</v>
      </c>
      <c r="B6" s="12">
        <v>9.1679999999999993</v>
      </c>
      <c r="C6" s="20">
        <v>64.19</v>
      </c>
      <c r="D6" s="12">
        <v>6.0220000000000002</v>
      </c>
      <c r="E6" s="12">
        <v>3.0139999999999998</v>
      </c>
      <c r="F6" s="50">
        <v>7.87</v>
      </c>
      <c r="G6" s="21">
        <v>1.6500000000000001E-5</v>
      </c>
      <c r="H6" s="2">
        <v>3592</v>
      </c>
      <c r="I6" s="2">
        <v>7024</v>
      </c>
      <c r="J6" s="3">
        <v>182</v>
      </c>
      <c r="K6" s="3">
        <v>183</v>
      </c>
      <c r="L6" s="3">
        <v>182</v>
      </c>
      <c r="M6" s="2">
        <v>17355</v>
      </c>
      <c r="N6" s="3">
        <v>71</v>
      </c>
      <c r="O6" s="22"/>
    </row>
    <row r="7" spans="1:15" x14ac:dyDescent="0.3">
      <c r="A7" s="34">
        <v>300</v>
      </c>
      <c r="B7" s="12">
        <v>9.1679999999999993</v>
      </c>
      <c r="C7" s="20">
        <v>64.3</v>
      </c>
      <c r="D7" s="12">
        <v>6.0330000000000004</v>
      </c>
      <c r="E7" s="12">
        <v>3.0190000000000001</v>
      </c>
      <c r="F7" s="50">
        <v>7.8280000000000003</v>
      </c>
      <c r="G7" s="21">
        <v>1.7E-5</v>
      </c>
      <c r="H7" s="2">
        <v>3503</v>
      </c>
      <c r="I7" s="2">
        <v>6853</v>
      </c>
      <c r="J7" s="3">
        <v>173</v>
      </c>
      <c r="K7" s="3">
        <v>174</v>
      </c>
      <c r="L7" s="3">
        <v>173</v>
      </c>
      <c r="M7" s="2">
        <v>16913</v>
      </c>
      <c r="N7" s="3">
        <v>67</v>
      </c>
      <c r="O7" s="22"/>
    </row>
    <row r="8" spans="1:15" x14ac:dyDescent="0.3">
      <c r="A8" s="34">
        <v>400</v>
      </c>
      <c r="B8" s="12">
        <v>9.1679999999999993</v>
      </c>
      <c r="C8" s="20">
        <v>64.42</v>
      </c>
      <c r="D8" s="12">
        <v>6.0449999999999999</v>
      </c>
      <c r="E8" s="12">
        <v>3.0249999999999999</v>
      </c>
      <c r="F8" s="50">
        <v>7.7839999999999998</v>
      </c>
      <c r="G8" s="21">
        <v>1.7499999999999998E-5</v>
      </c>
      <c r="H8" s="2">
        <v>3431</v>
      </c>
      <c r="I8" s="2">
        <v>6711</v>
      </c>
      <c r="J8" s="3">
        <v>166</v>
      </c>
      <c r="K8" s="3">
        <v>166</v>
      </c>
      <c r="L8" s="3">
        <v>166</v>
      </c>
      <c r="M8" s="2">
        <v>16523</v>
      </c>
      <c r="N8" s="3">
        <v>64</v>
      </c>
      <c r="O8" s="22"/>
    </row>
    <row r="9" spans="1:15" x14ac:dyDescent="0.3">
      <c r="A9" s="34">
        <v>500</v>
      </c>
      <c r="B9" s="12">
        <v>9.1679999999999993</v>
      </c>
      <c r="C9" s="20">
        <v>64.55</v>
      </c>
      <c r="D9" s="12">
        <v>6.056</v>
      </c>
      <c r="E9" s="12">
        <v>3.0310000000000001</v>
      </c>
      <c r="F9" s="50">
        <v>7.7380000000000004</v>
      </c>
      <c r="G9" s="21">
        <v>1.8E-5</v>
      </c>
      <c r="H9" s="2">
        <v>3354</v>
      </c>
      <c r="I9" s="2">
        <v>6561</v>
      </c>
      <c r="J9" s="3">
        <v>158</v>
      </c>
      <c r="K9" s="3">
        <v>159</v>
      </c>
      <c r="L9" s="3">
        <v>158</v>
      </c>
      <c r="M9" s="2">
        <v>16125</v>
      </c>
      <c r="N9" s="3">
        <v>61</v>
      </c>
      <c r="O9" s="22"/>
    </row>
    <row r="10" spans="1:15" x14ac:dyDescent="0.3">
      <c r="A10" s="34">
        <v>600</v>
      </c>
      <c r="B10" s="12">
        <v>9.1679999999999993</v>
      </c>
      <c r="C10" s="20">
        <v>64.680000000000007</v>
      </c>
      <c r="D10" s="12">
        <v>6.069</v>
      </c>
      <c r="E10" s="12">
        <v>3.0369999999999999</v>
      </c>
      <c r="F10" s="50">
        <v>7.69</v>
      </c>
      <c r="G10" s="21">
        <v>1.8499999999999999E-5</v>
      </c>
      <c r="H10" s="2">
        <v>3270</v>
      </c>
      <c r="I10" s="2">
        <v>6396</v>
      </c>
      <c r="J10" s="3">
        <v>150</v>
      </c>
      <c r="K10" s="3">
        <v>150</v>
      </c>
      <c r="L10" s="3">
        <v>150</v>
      </c>
      <c r="M10" s="2">
        <v>15689</v>
      </c>
      <c r="N10" s="3">
        <v>58</v>
      </c>
      <c r="O10" s="22"/>
    </row>
    <row r="11" spans="1:15" x14ac:dyDescent="0.3">
      <c r="A11" s="34">
        <v>700</v>
      </c>
      <c r="B11" s="12">
        <v>9.1679999999999993</v>
      </c>
      <c r="C11" s="20">
        <v>64.819999999999993</v>
      </c>
      <c r="D11" s="12">
        <v>6.0819999999999999</v>
      </c>
      <c r="E11" s="12">
        <v>3.044</v>
      </c>
      <c r="F11" s="50">
        <v>7.64</v>
      </c>
      <c r="G11" s="21">
        <v>1.9000000000000001E-5</v>
      </c>
      <c r="H11" s="2">
        <v>3184</v>
      </c>
      <c r="I11" s="2">
        <v>6229</v>
      </c>
      <c r="J11" s="3">
        <v>142</v>
      </c>
      <c r="K11" s="3">
        <v>142</v>
      </c>
      <c r="L11" s="3">
        <v>142</v>
      </c>
      <c r="M11" s="2">
        <v>15238</v>
      </c>
      <c r="N11" s="3">
        <v>54</v>
      </c>
      <c r="O11" s="22"/>
    </row>
    <row r="12" spans="1:15" x14ac:dyDescent="0.3">
      <c r="A12" s="34">
        <v>800</v>
      </c>
      <c r="B12" s="12">
        <v>9.1679999999999993</v>
      </c>
      <c r="C12" s="20">
        <v>64.97</v>
      </c>
      <c r="D12" s="12">
        <v>6.0960000000000001</v>
      </c>
      <c r="E12" s="12">
        <v>3.05</v>
      </c>
      <c r="F12" s="50">
        <v>7.5890000000000004</v>
      </c>
      <c r="G12" s="21">
        <v>1.95E-5</v>
      </c>
      <c r="H12" s="2">
        <v>3099</v>
      </c>
      <c r="I12" s="2">
        <v>6064</v>
      </c>
      <c r="J12" s="3">
        <v>134</v>
      </c>
      <c r="K12" s="3">
        <v>135</v>
      </c>
      <c r="L12" s="3">
        <v>134</v>
      </c>
      <c r="M12" s="2">
        <v>14789</v>
      </c>
      <c r="N12" s="3">
        <v>51</v>
      </c>
      <c r="O12" s="22"/>
    </row>
    <row r="13" spans="1:15" x14ac:dyDescent="0.3">
      <c r="A13" s="34">
        <v>850</v>
      </c>
      <c r="B13" s="12">
        <v>9.1679999999999993</v>
      </c>
      <c r="C13" s="20">
        <v>65.040000000000006</v>
      </c>
      <c r="D13" s="12">
        <v>6.1029999999999998</v>
      </c>
      <c r="E13" s="12">
        <v>3.0539999999999998</v>
      </c>
      <c r="F13" s="50">
        <v>7.5620000000000003</v>
      </c>
      <c r="G13" s="21">
        <v>1.98E-5</v>
      </c>
      <c r="H13" s="2">
        <v>3057</v>
      </c>
      <c r="I13" s="2">
        <v>5981</v>
      </c>
      <c r="J13" s="3">
        <v>130</v>
      </c>
      <c r="K13" s="3">
        <v>131</v>
      </c>
      <c r="L13" s="3">
        <v>131</v>
      </c>
      <c r="M13" s="2">
        <v>14592</v>
      </c>
      <c r="N13" s="3">
        <v>49</v>
      </c>
      <c r="O13" s="22"/>
    </row>
    <row r="14" spans="1:15" x14ac:dyDescent="0.3">
      <c r="A14" s="34">
        <v>900</v>
      </c>
      <c r="B14" s="12">
        <v>9.1679999999999993</v>
      </c>
      <c r="C14" s="20">
        <v>65.12</v>
      </c>
      <c r="D14" s="12">
        <v>6.11</v>
      </c>
      <c r="E14" s="12">
        <v>3.0579999999999998</v>
      </c>
      <c r="F14" s="50">
        <v>7.5350000000000001</v>
      </c>
      <c r="G14" s="21">
        <v>2.0000000000000002E-5</v>
      </c>
      <c r="H14" s="2">
        <v>3000</v>
      </c>
      <c r="I14" s="2"/>
      <c r="J14" s="3">
        <v>125</v>
      </c>
      <c r="K14" s="3"/>
      <c r="L14" s="3">
        <v>125</v>
      </c>
      <c r="M14" s="2">
        <v>14341</v>
      </c>
      <c r="N14" s="3">
        <v>48</v>
      </c>
      <c r="O14" s="22"/>
    </row>
    <row r="15" spans="1:15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  <row r="16" spans="1:15" x14ac:dyDescent="0.3">
      <c r="F16" s="18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8654-A463-49E2-981E-49221D3D7D59}">
  <dimension ref="A1:O16"/>
  <sheetViews>
    <sheetView workbookViewId="0">
      <selection activeCell="M10" sqref="M10"/>
    </sheetView>
  </sheetViews>
  <sheetFormatPr baseColWidth="10" defaultColWidth="10.88671875" defaultRowHeight="14.4" x14ac:dyDescent="0.3"/>
  <sheetData>
    <row r="1" spans="1:15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5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5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5" x14ac:dyDescent="0.3">
      <c r="A4" s="34">
        <v>24</v>
      </c>
      <c r="B4" s="12">
        <v>9.3710000000000004</v>
      </c>
      <c r="C4" s="20">
        <v>64.02</v>
      </c>
      <c r="D4" s="12">
        <v>6.1319999999999997</v>
      </c>
      <c r="E4" s="12">
        <v>3.0070000000000001</v>
      </c>
      <c r="F4" s="50">
        <v>7.9379999999999997</v>
      </c>
      <c r="G4" s="21"/>
      <c r="H4" s="2">
        <v>3725</v>
      </c>
      <c r="I4" s="2">
        <v>7422</v>
      </c>
      <c r="J4" s="3">
        <v>196</v>
      </c>
      <c r="K4" s="3">
        <v>197</v>
      </c>
      <c r="L4" s="3">
        <v>197</v>
      </c>
      <c r="M4" s="2">
        <v>17509</v>
      </c>
      <c r="N4" s="3">
        <v>74</v>
      </c>
      <c r="O4" s="22"/>
    </row>
    <row r="5" spans="1:15" x14ac:dyDescent="0.3">
      <c r="A5" s="34">
        <v>100</v>
      </c>
      <c r="B5" s="12">
        <v>9.3710000000000004</v>
      </c>
      <c r="C5" s="20">
        <v>64.099999999999994</v>
      </c>
      <c r="D5" s="12">
        <v>6.1390000000000002</v>
      </c>
      <c r="E5" s="12">
        <v>3.0110000000000001</v>
      </c>
      <c r="F5" s="50">
        <v>7.91</v>
      </c>
      <c r="G5" s="21">
        <v>1.5999999999999999E-5</v>
      </c>
      <c r="H5" s="2">
        <v>3692</v>
      </c>
      <c r="I5" s="2">
        <v>7355</v>
      </c>
      <c r="J5" s="3">
        <v>193</v>
      </c>
      <c r="K5" s="3">
        <v>193</v>
      </c>
      <c r="L5" s="3">
        <v>193</v>
      </c>
      <c r="M5" s="2">
        <v>17327</v>
      </c>
      <c r="N5" s="3">
        <v>73</v>
      </c>
      <c r="O5" s="22"/>
    </row>
    <row r="6" spans="1:15" x14ac:dyDescent="0.3">
      <c r="A6" s="34">
        <v>200</v>
      </c>
      <c r="B6" s="12">
        <v>9.3710000000000004</v>
      </c>
      <c r="C6" s="20">
        <v>64.209999999999994</v>
      </c>
      <c r="D6" s="12">
        <v>6.15</v>
      </c>
      <c r="E6" s="12">
        <v>3.016</v>
      </c>
      <c r="F6" s="50">
        <v>7.87</v>
      </c>
      <c r="G6" s="21">
        <v>1.6500000000000001E-5</v>
      </c>
      <c r="H6" s="2">
        <v>3603</v>
      </c>
      <c r="I6" s="2">
        <v>7177</v>
      </c>
      <c r="J6" s="3">
        <v>183</v>
      </c>
      <c r="K6" s="3">
        <v>184</v>
      </c>
      <c r="L6" s="3">
        <v>184</v>
      </c>
      <c r="M6" s="2">
        <v>16858</v>
      </c>
      <c r="N6" s="3">
        <v>69</v>
      </c>
      <c r="O6" s="22"/>
    </row>
    <row r="7" spans="1:15" x14ac:dyDescent="0.3">
      <c r="A7" s="34">
        <v>300</v>
      </c>
      <c r="B7" s="12">
        <v>9.3710000000000004</v>
      </c>
      <c r="C7" s="20">
        <v>64.319999999999993</v>
      </c>
      <c r="D7" s="12">
        <v>6.1609999999999996</v>
      </c>
      <c r="E7" s="12">
        <v>3.0209999999999999</v>
      </c>
      <c r="F7" s="50">
        <v>7.8280000000000003</v>
      </c>
      <c r="G7" s="21">
        <v>1.7E-5</v>
      </c>
      <c r="H7" s="2">
        <v>3515</v>
      </c>
      <c r="I7" s="2">
        <v>7003</v>
      </c>
      <c r="J7" s="3">
        <v>174</v>
      </c>
      <c r="K7" s="3">
        <v>174</v>
      </c>
      <c r="L7" s="3">
        <v>174</v>
      </c>
      <c r="M7" s="2">
        <v>16960</v>
      </c>
      <c r="N7" s="3">
        <v>69</v>
      </c>
      <c r="O7" s="22"/>
    </row>
    <row r="8" spans="1:15" x14ac:dyDescent="0.3">
      <c r="A8" s="34">
        <v>400</v>
      </c>
      <c r="B8" s="12">
        <v>9.3710000000000004</v>
      </c>
      <c r="C8" s="20">
        <v>64.44</v>
      </c>
      <c r="D8" s="12">
        <v>6.1719999999999997</v>
      </c>
      <c r="E8" s="12">
        <v>3.0270000000000001</v>
      </c>
      <c r="F8" s="50">
        <v>7.7839999999999998</v>
      </c>
      <c r="G8" s="21">
        <v>1.7499999999999998E-5</v>
      </c>
      <c r="H8" s="2">
        <v>3441</v>
      </c>
      <c r="I8" s="2">
        <v>6856</v>
      </c>
      <c r="J8" s="3">
        <v>167</v>
      </c>
      <c r="K8" s="3">
        <v>167</v>
      </c>
      <c r="L8" s="3">
        <v>167</v>
      </c>
      <c r="M8" s="2">
        <v>16035</v>
      </c>
      <c r="N8" s="3">
        <v>62</v>
      </c>
      <c r="O8" s="22"/>
    </row>
    <row r="9" spans="1:15" x14ac:dyDescent="0.3">
      <c r="A9" s="34">
        <v>500</v>
      </c>
      <c r="B9" s="12">
        <v>9.3710000000000004</v>
      </c>
      <c r="C9" s="20">
        <v>64.569999999999993</v>
      </c>
      <c r="D9" s="12">
        <v>6.1849999999999996</v>
      </c>
      <c r="E9" s="12">
        <v>3.0329999999999999</v>
      </c>
      <c r="F9" s="50">
        <v>7.7380000000000004</v>
      </c>
      <c r="G9" s="21">
        <v>1.8E-5</v>
      </c>
      <c r="H9" s="2">
        <v>3364</v>
      </c>
      <c r="I9" s="2">
        <v>6702</v>
      </c>
      <c r="J9" s="3">
        <v>159</v>
      </c>
      <c r="K9" s="3">
        <v>160</v>
      </c>
      <c r="L9" s="3">
        <v>159</v>
      </c>
      <c r="M9" s="2">
        <v>15631</v>
      </c>
      <c r="N9" s="3">
        <v>59</v>
      </c>
      <c r="O9" s="22"/>
    </row>
    <row r="10" spans="1:15" x14ac:dyDescent="0.3">
      <c r="A10" s="34">
        <v>600</v>
      </c>
      <c r="B10" s="12">
        <v>9.3710000000000004</v>
      </c>
      <c r="C10" s="20">
        <v>64.7</v>
      </c>
      <c r="D10" s="12">
        <v>6.1970000000000001</v>
      </c>
      <c r="E10" s="12">
        <v>3.0390000000000001</v>
      </c>
      <c r="F10" s="50">
        <v>7.69</v>
      </c>
      <c r="G10" s="21">
        <v>1.8499999999999999E-5</v>
      </c>
      <c r="H10" s="2">
        <v>3291</v>
      </c>
      <c r="I10" s="2">
        <v>6556</v>
      </c>
      <c r="J10" s="3">
        <v>152</v>
      </c>
      <c r="K10" s="3">
        <v>152</v>
      </c>
      <c r="L10" s="3">
        <v>152</v>
      </c>
      <c r="M10" s="2">
        <v>15259</v>
      </c>
      <c r="N10" s="3">
        <v>56</v>
      </c>
      <c r="O10" s="22"/>
    </row>
    <row r="11" spans="1:15" x14ac:dyDescent="0.3">
      <c r="A11" s="34">
        <v>700</v>
      </c>
      <c r="B11" s="12">
        <v>9.3710000000000004</v>
      </c>
      <c r="C11" s="20">
        <v>64.84</v>
      </c>
      <c r="D11" s="12">
        <v>6.2110000000000003</v>
      </c>
      <c r="E11" s="12">
        <v>3.0459999999999998</v>
      </c>
      <c r="F11" s="50">
        <v>7.64</v>
      </c>
      <c r="G11" s="21">
        <v>1.9000000000000001E-5</v>
      </c>
      <c r="H11" s="2">
        <v>3209</v>
      </c>
      <c r="I11" s="2">
        <v>6393</v>
      </c>
      <c r="J11" s="3">
        <v>144</v>
      </c>
      <c r="K11" s="3">
        <v>145</v>
      </c>
      <c r="L11" s="3">
        <v>144</v>
      </c>
      <c r="M11" s="2">
        <v>14846</v>
      </c>
      <c r="N11" s="3">
        <v>53</v>
      </c>
      <c r="O11" s="22"/>
    </row>
    <row r="12" spans="1:15" x14ac:dyDescent="0.3">
      <c r="A12" s="34">
        <v>800</v>
      </c>
      <c r="B12" s="12">
        <v>9.3710000000000004</v>
      </c>
      <c r="C12" s="20">
        <v>64.989999999999995</v>
      </c>
      <c r="D12" s="12">
        <v>6.2249999999999996</v>
      </c>
      <c r="E12" s="12">
        <v>3.0529999999999999</v>
      </c>
      <c r="F12" s="50">
        <v>7.5890000000000004</v>
      </c>
      <c r="G12" s="21">
        <v>1.95E-5</v>
      </c>
      <c r="H12" s="2">
        <v>3128</v>
      </c>
      <c r="I12" s="2">
        <v>6231</v>
      </c>
      <c r="J12" s="3">
        <v>136</v>
      </c>
      <c r="K12" s="3">
        <v>137</v>
      </c>
      <c r="L12" s="3">
        <v>137</v>
      </c>
      <c r="M12" s="2">
        <v>14438</v>
      </c>
      <c r="N12" s="3">
        <v>50</v>
      </c>
      <c r="O12" s="22"/>
    </row>
    <row r="13" spans="1:15" x14ac:dyDescent="0.3">
      <c r="A13" s="34">
        <v>850</v>
      </c>
      <c r="B13" s="12">
        <v>9.3710000000000004</v>
      </c>
      <c r="C13" s="20">
        <v>65.06</v>
      </c>
      <c r="D13" s="12">
        <v>6.2320000000000002</v>
      </c>
      <c r="E13" s="12">
        <v>3.056</v>
      </c>
      <c r="F13" s="50">
        <v>7.5620000000000003</v>
      </c>
      <c r="G13" s="21">
        <v>1.98E-5</v>
      </c>
      <c r="H13" s="2">
        <v>3085</v>
      </c>
      <c r="I13" s="2">
        <v>6152</v>
      </c>
      <c r="J13" s="3">
        <v>133</v>
      </c>
      <c r="K13" s="3">
        <v>134</v>
      </c>
      <c r="L13" s="3">
        <v>133</v>
      </c>
      <c r="M13" s="2">
        <v>14233</v>
      </c>
      <c r="N13" s="3">
        <v>48</v>
      </c>
      <c r="O13" s="22"/>
    </row>
    <row r="14" spans="1:15" x14ac:dyDescent="0.3">
      <c r="A14" s="34">
        <v>900</v>
      </c>
      <c r="B14" s="12">
        <v>9.3710000000000004</v>
      </c>
      <c r="C14" s="20">
        <v>65.14</v>
      </c>
      <c r="D14" s="12">
        <v>6.2389999999999999</v>
      </c>
      <c r="E14" s="12">
        <v>3.06</v>
      </c>
      <c r="F14" s="50">
        <v>7.5350000000000001</v>
      </c>
      <c r="G14" s="21">
        <v>2.0000000000000002E-5</v>
      </c>
      <c r="H14" s="2">
        <v>3042</v>
      </c>
      <c r="I14" s="2">
        <v>6072</v>
      </c>
      <c r="J14" s="3">
        <v>129</v>
      </c>
      <c r="K14" s="3">
        <v>130</v>
      </c>
      <c r="L14" s="3">
        <v>129</v>
      </c>
      <c r="M14" s="2">
        <v>14018</v>
      </c>
      <c r="N14" s="3">
        <v>47</v>
      </c>
      <c r="O14" s="22"/>
    </row>
    <row r="15" spans="1:15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  <row r="16" spans="1:15" x14ac:dyDescent="0.3">
      <c r="F16" s="18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26735-90BB-4C58-A831-A8725F73CD05}">
  <dimension ref="A1:N16"/>
  <sheetViews>
    <sheetView workbookViewId="0">
      <selection activeCell="L9" sqref="L9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9.3339999999999996</v>
      </c>
      <c r="C4" s="20">
        <v>64</v>
      </c>
      <c r="D4" s="12">
        <v>6.133</v>
      </c>
      <c r="E4" s="12">
        <v>2.9950000000000001</v>
      </c>
      <c r="F4" s="50">
        <v>7.94</v>
      </c>
      <c r="G4" s="21"/>
      <c r="H4" s="2">
        <v>3707</v>
      </c>
      <c r="I4" s="2">
        <v>7414</v>
      </c>
      <c r="J4" s="3">
        <v>196</v>
      </c>
      <c r="K4" s="3">
        <v>196</v>
      </c>
      <c r="L4" s="3">
        <v>196</v>
      </c>
      <c r="M4" s="2">
        <v>17397</v>
      </c>
      <c r="N4" s="3">
        <v>74</v>
      </c>
    </row>
    <row r="5" spans="1:14" x14ac:dyDescent="0.3">
      <c r="A5" s="34">
        <v>100</v>
      </c>
      <c r="B5" s="12">
        <v>9.3339999999999996</v>
      </c>
      <c r="C5" s="20">
        <v>64.08</v>
      </c>
      <c r="D5" s="12">
        <v>6.14</v>
      </c>
      <c r="E5" s="12">
        <v>2.9990000000000001</v>
      </c>
      <c r="F5" s="50">
        <v>7.9109999999999996</v>
      </c>
      <c r="G5" s="21">
        <v>1.5999999999999999E-5</v>
      </c>
      <c r="H5" s="2">
        <v>3673</v>
      </c>
      <c r="I5" s="2">
        <v>7345</v>
      </c>
      <c r="J5" s="3">
        <v>192</v>
      </c>
      <c r="K5" s="3">
        <v>193</v>
      </c>
      <c r="L5" s="3">
        <v>192</v>
      </c>
      <c r="M5" s="2">
        <v>17233</v>
      </c>
      <c r="N5" s="3">
        <v>72</v>
      </c>
    </row>
    <row r="6" spans="1:14" x14ac:dyDescent="0.3">
      <c r="A6" s="34">
        <v>200</v>
      </c>
      <c r="B6" s="12">
        <v>9.3339999999999996</v>
      </c>
      <c r="C6" s="20">
        <v>64.19</v>
      </c>
      <c r="D6" s="12">
        <v>6.1509999999999998</v>
      </c>
      <c r="E6" s="12">
        <v>3.004</v>
      </c>
      <c r="F6" s="50">
        <v>7.8710000000000004</v>
      </c>
      <c r="G6" s="21">
        <v>1.6500000000000001E-5</v>
      </c>
      <c r="H6" s="2">
        <v>3580</v>
      </c>
      <c r="I6" s="2">
        <v>7155</v>
      </c>
      <c r="J6" s="3">
        <v>182</v>
      </c>
      <c r="K6" s="3">
        <v>183</v>
      </c>
      <c r="L6" s="3">
        <v>182</v>
      </c>
      <c r="M6" s="2">
        <v>16742</v>
      </c>
      <c r="N6" s="3">
        <v>68</v>
      </c>
    </row>
    <row r="7" spans="1:14" x14ac:dyDescent="0.3">
      <c r="A7" s="34">
        <v>300</v>
      </c>
      <c r="B7" s="12">
        <v>9.3339999999999996</v>
      </c>
      <c r="C7" s="20">
        <v>64.3</v>
      </c>
      <c r="D7" s="12">
        <v>6.1619999999999999</v>
      </c>
      <c r="E7" s="12">
        <v>3.0089999999999999</v>
      </c>
      <c r="F7" s="50">
        <v>7.8289999999999997</v>
      </c>
      <c r="G7" s="21">
        <v>1.7E-5</v>
      </c>
      <c r="H7" s="2">
        <v>3486</v>
      </c>
      <c r="I7" s="2">
        <v>6971</v>
      </c>
      <c r="J7" s="3">
        <v>172</v>
      </c>
      <c r="K7" s="3">
        <v>173</v>
      </c>
      <c r="L7" s="3">
        <v>173</v>
      </c>
      <c r="M7" s="2">
        <v>16276</v>
      </c>
      <c r="N7" s="3">
        <v>64</v>
      </c>
    </row>
    <row r="8" spans="1:14" x14ac:dyDescent="0.3">
      <c r="A8" s="34">
        <v>400</v>
      </c>
      <c r="B8" s="12">
        <v>9.3339999999999996</v>
      </c>
      <c r="C8" s="20">
        <v>64.42</v>
      </c>
      <c r="D8" s="12">
        <v>6.173</v>
      </c>
      <c r="E8" s="12">
        <v>3.0150000000000001</v>
      </c>
      <c r="F8" s="50">
        <v>7.7850000000000001</v>
      </c>
      <c r="G8" s="21">
        <v>1.7499999999999998E-5</v>
      </c>
      <c r="H8" s="2">
        <v>3409</v>
      </c>
      <c r="I8" s="2">
        <v>6817</v>
      </c>
      <c r="J8" s="3">
        <v>165</v>
      </c>
      <c r="K8" s="3">
        <v>165</v>
      </c>
      <c r="L8" s="3">
        <v>165</v>
      </c>
      <c r="M8" s="2">
        <v>15846</v>
      </c>
      <c r="N8" s="3">
        <v>61</v>
      </c>
    </row>
    <row r="9" spans="1:14" x14ac:dyDescent="0.3">
      <c r="A9" s="34">
        <v>500</v>
      </c>
      <c r="B9" s="12">
        <v>9.3339999999999996</v>
      </c>
      <c r="C9" s="20">
        <v>64.55</v>
      </c>
      <c r="D9" s="12">
        <v>6.1859999999999999</v>
      </c>
      <c r="E9" s="12">
        <v>3.0209999999999999</v>
      </c>
      <c r="F9" s="50">
        <v>7.7389999999999999</v>
      </c>
      <c r="G9" s="21">
        <v>1.8E-5</v>
      </c>
      <c r="H9" s="2">
        <v>3333</v>
      </c>
      <c r="I9" s="2">
        <v>6663</v>
      </c>
      <c r="J9" s="3">
        <v>157</v>
      </c>
      <c r="K9" s="3">
        <v>158</v>
      </c>
      <c r="L9" s="3">
        <v>157</v>
      </c>
      <c r="M9" s="2">
        <v>15475</v>
      </c>
      <c r="N9" s="3">
        <v>58</v>
      </c>
    </row>
    <row r="10" spans="1:14" x14ac:dyDescent="0.3">
      <c r="A10" s="34">
        <v>600</v>
      </c>
      <c r="B10" s="12">
        <v>9.3339999999999996</v>
      </c>
      <c r="C10" s="20">
        <v>64.680000000000007</v>
      </c>
      <c r="D10" s="12">
        <v>6.1980000000000004</v>
      </c>
      <c r="E10" s="12">
        <v>3.0270000000000001</v>
      </c>
      <c r="F10" s="50">
        <v>7.6909999999999998</v>
      </c>
      <c r="G10" s="21">
        <v>1.8499999999999999E-5</v>
      </c>
      <c r="H10" s="2">
        <v>3252</v>
      </c>
      <c r="I10" s="2">
        <v>6503</v>
      </c>
      <c r="J10" s="3">
        <v>149</v>
      </c>
      <c r="K10" s="3">
        <v>150</v>
      </c>
      <c r="L10" s="3">
        <v>150</v>
      </c>
      <c r="M10" s="2">
        <v>15037</v>
      </c>
      <c r="N10" s="3">
        <v>54</v>
      </c>
    </row>
    <row r="11" spans="1:14" x14ac:dyDescent="0.3">
      <c r="A11" s="34">
        <v>700</v>
      </c>
      <c r="B11" s="12">
        <v>9.3339999999999996</v>
      </c>
      <c r="C11" s="20">
        <v>64.819999999999993</v>
      </c>
      <c r="D11" s="12">
        <v>6.2119999999999997</v>
      </c>
      <c r="E11" s="12">
        <v>3.0329999999999999</v>
      </c>
      <c r="F11" s="50">
        <v>7.6420000000000003</v>
      </c>
      <c r="G11" s="21">
        <v>1.9000000000000001E-5</v>
      </c>
      <c r="H11" s="2">
        <v>3168</v>
      </c>
      <c r="I11" s="2">
        <v>6333</v>
      </c>
      <c r="J11" s="3">
        <v>141</v>
      </c>
      <c r="K11" s="3">
        <v>142</v>
      </c>
      <c r="L11" s="3">
        <v>142</v>
      </c>
      <c r="M11" s="2">
        <v>14632</v>
      </c>
      <c r="N11" s="3">
        <v>51</v>
      </c>
    </row>
    <row r="12" spans="1:14" x14ac:dyDescent="0.3">
      <c r="A12" s="34">
        <v>800</v>
      </c>
      <c r="B12" s="12">
        <v>9.3339999999999996</v>
      </c>
      <c r="C12" s="20">
        <v>64.97</v>
      </c>
      <c r="D12" s="12">
        <v>6.226</v>
      </c>
      <c r="E12" s="12">
        <v>3.04</v>
      </c>
      <c r="F12" s="50">
        <v>7.59</v>
      </c>
      <c r="G12" s="21">
        <v>1.95E-5</v>
      </c>
      <c r="H12" s="2">
        <v>3084</v>
      </c>
      <c r="I12" s="2">
        <v>6168</v>
      </c>
      <c r="J12" s="3">
        <v>134</v>
      </c>
      <c r="K12" s="3">
        <v>134</v>
      </c>
      <c r="L12" s="3">
        <v>134</v>
      </c>
      <c r="M12" s="2">
        <v>14212</v>
      </c>
      <c r="N12" s="3">
        <v>48</v>
      </c>
    </row>
    <row r="13" spans="1:14" x14ac:dyDescent="0.3">
      <c r="A13" s="34">
        <v>850</v>
      </c>
      <c r="B13" s="12">
        <v>9.3339999999999996</v>
      </c>
      <c r="C13" s="20">
        <v>65.040000000000006</v>
      </c>
      <c r="D13" s="12">
        <v>6.2329999999999997</v>
      </c>
      <c r="E13" s="12">
        <v>3.044</v>
      </c>
      <c r="F13" s="50">
        <v>7.5640000000000001</v>
      </c>
      <c r="G13" s="21">
        <v>1.98E-5</v>
      </c>
      <c r="H13" s="2">
        <v>3042</v>
      </c>
      <c r="I13" s="2">
        <v>6088</v>
      </c>
      <c r="J13" s="3">
        <v>130</v>
      </c>
      <c r="K13" s="3">
        <v>131</v>
      </c>
      <c r="L13" s="3">
        <v>130</v>
      </c>
      <c r="M13" s="2">
        <v>13974</v>
      </c>
      <c r="N13" s="3">
        <v>47</v>
      </c>
    </row>
    <row r="14" spans="1:14" x14ac:dyDescent="0.3">
      <c r="A14" s="34">
        <v>900</v>
      </c>
      <c r="B14" s="12">
        <v>9.3339999999999996</v>
      </c>
      <c r="C14" s="20">
        <v>65.12</v>
      </c>
      <c r="D14" s="12">
        <v>6.24</v>
      </c>
      <c r="E14" s="12">
        <v>3.0470000000000002</v>
      </c>
      <c r="F14" s="50">
        <v>7.5369999999999999</v>
      </c>
      <c r="G14" s="21">
        <v>2.0000000000000002E-5</v>
      </c>
      <c r="H14" s="2">
        <v>2988</v>
      </c>
      <c r="I14" s="2">
        <v>6012</v>
      </c>
      <c r="J14" s="3">
        <v>125</v>
      </c>
      <c r="K14" s="3">
        <v>127</v>
      </c>
      <c r="L14" s="3">
        <v>126</v>
      </c>
      <c r="M14" s="2">
        <v>13780</v>
      </c>
      <c r="N14" s="3">
        <v>45</v>
      </c>
    </row>
    <row r="15" spans="1:14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  <row r="16" spans="1:14" x14ac:dyDescent="0.3">
      <c r="F16" s="18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514C-95A6-4C09-9F31-22E34EA192B2}">
  <dimension ref="A1:N13"/>
  <sheetViews>
    <sheetView workbookViewId="0">
      <selection activeCell="L10" sqref="L10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9.1470000000000002</v>
      </c>
      <c r="C4" s="20">
        <v>64.010000000000005</v>
      </c>
      <c r="D4" s="12">
        <v>6.0049999999999999</v>
      </c>
      <c r="E4" s="12">
        <v>2.9980000000000002</v>
      </c>
      <c r="F4" s="50">
        <v>7.9379999999999997</v>
      </c>
      <c r="G4" s="21"/>
      <c r="H4" s="2">
        <v>3712</v>
      </c>
      <c r="I4" s="2">
        <v>7273</v>
      </c>
      <c r="J4" s="3">
        <v>196</v>
      </c>
      <c r="K4" s="3">
        <v>197</v>
      </c>
      <c r="L4" s="3">
        <v>196</v>
      </c>
      <c r="M4" s="2">
        <v>17669</v>
      </c>
      <c r="N4" s="3">
        <v>74</v>
      </c>
    </row>
    <row r="5" spans="1:14" x14ac:dyDescent="0.3">
      <c r="A5" s="34">
        <v>100</v>
      </c>
      <c r="B5" s="12">
        <v>9.1470000000000002</v>
      </c>
      <c r="C5" s="20">
        <v>64.09</v>
      </c>
      <c r="D5" s="12">
        <v>6.0119999999999996</v>
      </c>
      <c r="E5" s="12">
        <v>3.0019999999999998</v>
      </c>
      <c r="F5" s="50">
        <v>7.9089999999999998</v>
      </c>
      <c r="G5" s="21">
        <v>1.5999999999999999E-5</v>
      </c>
      <c r="H5" s="2">
        <v>3680</v>
      </c>
      <c r="I5" s="2">
        <v>7207</v>
      </c>
      <c r="J5" s="3">
        <v>193</v>
      </c>
      <c r="K5" s="3">
        <v>193</v>
      </c>
      <c r="L5" s="3">
        <v>193</v>
      </c>
      <c r="M5" s="2">
        <v>17510</v>
      </c>
      <c r="N5" s="3">
        <v>73</v>
      </c>
    </row>
    <row r="6" spans="1:14" x14ac:dyDescent="0.3">
      <c r="A6" s="34">
        <v>200</v>
      </c>
      <c r="B6" s="12">
        <v>9.1470000000000002</v>
      </c>
      <c r="C6" s="20">
        <v>64.2</v>
      </c>
      <c r="D6" s="12">
        <v>6.0220000000000002</v>
      </c>
      <c r="E6" s="12">
        <v>3.0070000000000001</v>
      </c>
      <c r="F6" s="50">
        <v>7.8689999999999998</v>
      </c>
      <c r="G6" s="21">
        <v>1.6500000000000001E-5</v>
      </c>
      <c r="H6" s="2">
        <v>3592</v>
      </c>
      <c r="I6" s="2">
        <v>7036</v>
      </c>
      <c r="J6" s="3">
        <v>183</v>
      </c>
      <c r="K6" s="3">
        <v>184</v>
      </c>
      <c r="L6" s="3">
        <v>183</v>
      </c>
      <c r="M6" s="2">
        <v>17026</v>
      </c>
      <c r="N6" s="3">
        <v>68</v>
      </c>
    </row>
    <row r="7" spans="1:14" x14ac:dyDescent="0.3">
      <c r="A7" s="34">
        <v>300</v>
      </c>
      <c r="B7" s="12">
        <v>9.1470000000000002</v>
      </c>
      <c r="C7" s="20">
        <v>64.31</v>
      </c>
      <c r="D7" s="12">
        <v>6.0330000000000004</v>
      </c>
      <c r="E7" s="12">
        <v>3.012</v>
      </c>
      <c r="F7" s="50">
        <v>7.827</v>
      </c>
      <c r="G7" s="21">
        <v>1.7E-5</v>
      </c>
      <c r="H7" s="2">
        <v>3498</v>
      </c>
      <c r="I7" s="2">
        <v>6852</v>
      </c>
      <c r="J7" s="3">
        <v>173</v>
      </c>
      <c r="K7" s="3">
        <v>174</v>
      </c>
      <c r="L7" s="3">
        <v>174</v>
      </c>
      <c r="M7" s="2">
        <v>16553</v>
      </c>
      <c r="N7" s="3">
        <v>65</v>
      </c>
    </row>
    <row r="8" spans="1:14" x14ac:dyDescent="0.3">
      <c r="A8" s="34">
        <v>400</v>
      </c>
      <c r="B8" s="12">
        <v>9.1470000000000002</v>
      </c>
      <c r="C8" s="20">
        <v>64.430000000000007</v>
      </c>
      <c r="D8" s="12">
        <v>6.0449999999999999</v>
      </c>
      <c r="E8" s="12">
        <v>3.0179999999999998</v>
      </c>
      <c r="F8" s="50">
        <v>7.7830000000000004</v>
      </c>
      <c r="G8" s="21">
        <v>1.7499999999999998E-5</v>
      </c>
      <c r="H8" s="2">
        <v>3424</v>
      </c>
      <c r="I8" s="2">
        <v>6707</v>
      </c>
      <c r="J8" s="3">
        <v>166</v>
      </c>
      <c r="K8" s="3">
        <v>166</v>
      </c>
      <c r="L8" s="3">
        <v>166</v>
      </c>
      <c r="M8" s="2">
        <v>16161</v>
      </c>
      <c r="N8" s="3">
        <v>61</v>
      </c>
    </row>
    <row r="9" spans="1:14" x14ac:dyDescent="0.3">
      <c r="A9" s="34">
        <v>500</v>
      </c>
      <c r="B9" s="12">
        <v>9.1470000000000002</v>
      </c>
      <c r="C9" s="20">
        <v>64.56</v>
      </c>
      <c r="D9" s="12">
        <v>6.056</v>
      </c>
      <c r="E9" s="12">
        <v>3.024</v>
      </c>
      <c r="F9" s="50">
        <v>7.7370000000000001</v>
      </c>
      <c r="G9" s="21">
        <v>1.8E-5</v>
      </c>
      <c r="H9" s="2">
        <v>3347</v>
      </c>
      <c r="I9" s="2">
        <v>6555</v>
      </c>
      <c r="J9" s="3">
        <v>158</v>
      </c>
      <c r="K9" s="3">
        <v>159</v>
      </c>
      <c r="L9" s="3">
        <v>158</v>
      </c>
      <c r="M9" s="2">
        <v>15770</v>
      </c>
      <c r="N9" s="3">
        <v>58</v>
      </c>
    </row>
    <row r="10" spans="1:14" x14ac:dyDescent="0.3">
      <c r="A10" s="34">
        <v>600</v>
      </c>
      <c r="B10" s="12">
        <v>9.1470000000000002</v>
      </c>
      <c r="C10" s="20">
        <v>64.69</v>
      </c>
      <c r="D10" s="12">
        <v>6.069</v>
      </c>
      <c r="E10" s="12">
        <v>3.03</v>
      </c>
      <c r="F10" s="50">
        <v>7.6890000000000001</v>
      </c>
      <c r="G10" s="21">
        <v>1.8499999999999999E-5</v>
      </c>
      <c r="H10" s="2">
        <v>3274</v>
      </c>
      <c r="I10" s="2">
        <v>6411</v>
      </c>
      <c r="J10" s="3">
        <v>151</v>
      </c>
      <c r="K10" s="3">
        <v>151</v>
      </c>
      <c r="L10" s="3">
        <v>151</v>
      </c>
      <c r="M10" s="2">
        <v>15390</v>
      </c>
      <c r="N10" s="3">
        <v>56</v>
      </c>
    </row>
    <row r="11" spans="1:14" x14ac:dyDescent="0.3">
      <c r="A11" s="34">
        <v>700</v>
      </c>
      <c r="B11" s="12">
        <v>9.1470000000000002</v>
      </c>
      <c r="C11" s="20">
        <v>64.83</v>
      </c>
      <c r="D11" s="12">
        <v>6.0819999999999999</v>
      </c>
      <c r="E11" s="12">
        <v>3.0369999999999999</v>
      </c>
      <c r="F11" s="50">
        <v>7.6390000000000002</v>
      </c>
      <c r="G11" s="21">
        <v>1.9000000000000001E-5</v>
      </c>
      <c r="H11" s="2">
        <v>3170</v>
      </c>
      <c r="I11" s="2">
        <v>6209</v>
      </c>
      <c r="J11" s="3">
        <v>141</v>
      </c>
      <c r="K11" s="3">
        <v>142</v>
      </c>
      <c r="L11" s="3">
        <v>142</v>
      </c>
      <c r="M11" s="2">
        <v>14848</v>
      </c>
      <c r="N11" s="3">
        <v>52</v>
      </c>
    </row>
    <row r="12" spans="1:14" x14ac:dyDescent="0.3">
      <c r="A12" s="34">
        <v>800</v>
      </c>
      <c r="B12" s="12">
        <v>9.1470000000000002</v>
      </c>
      <c r="C12" s="20">
        <v>64.98</v>
      </c>
      <c r="D12" s="12">
        <v>6.0960000000000001</v>
      </c>
      <c r="E12" s="12">
        <v>3.0430000000000001</v>
      </c>
      <c r="F12" s="50">
        <v>7.5880000000000001</v>
      </c>
      <c r="G12" s="21">
        <v>1.95E-5</v>
      </c>
      <c r="H12" s="2">
        <v>3088</v>
      </c>
      <c r="I12" s="2">
        <v>6049</v>
      </c>
      <c r="J12" s="3">
        <v>134</v>
      </c>
      <c r="K12" s="3">
        <v>134</v>
      </c>
      <c r="L12" s="3">
        <v>134</v>
      </c>
      <c r="M12" s="2">
        <v>14424</v>
      </c>
      <c r="N12" s="3">
        <v>49</v>
      </c>
    </row>
    <row r="13" spans="1:14" ht="15" thickBot="1" x14ac:dyDescent="0.35">
      <c r="A13" s="5"/>
      <c r="B13" s="23"/>
      <c r="C13" s="24"/>
      <c r="D13" s="23"/>
      <c r="E13" s="23"/>
      <c r="F13" s="23"/>
      <c r="G13" s="25"/>
      <c r="H13" s="5"/>
      <c r="I13" s="5"/>
      <c r="J13" s="6"/>
      <c r="K13" s="6"/>
      <c r="L13" s="6"/>
      <c r="M13" s="5"/>
      <c r="N13" s="6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A11C-00DD-4E38-94C2-82052D7994A0}">
  <dimension ref="A1:N15"/>
  <sheetViews>
    <sheetView workbookViewId="0">
      <selection activeCell="O23" sqref="O23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9.1289999999999996</v>
      </c>
      <c r="C4" s="20">
        <v>64</v>
      </c>
      <c r="D4" s="12">
        <v>6</v>
      </c>
      <c r="E4" s="12">
        <v>2.9950000000000001</v>
      </c>
      <c r="F4" s="50">
        <v>7.9379999999999997</v>
      </c>
      <c r="G4" s="21"/>
      <c r="H4" s="2">
        <v>3824</v>
      </c>
      <c r="I4" s="2">
        <v>7473</v>
      </c>
      <c r="J4" s="3">
        <v>208</v>
      </c>
      <c r="K4" s="3">
        <v>209</v>
      </c>
      <c r="L4" s="3">
        <v>209</v>
      </c>
      <c r="M4" s="2">
        <v>17047</v>
      </c>
      <c r="N4" s="3">
        <v>69</v>
      </c>
    </row>
    <row r="5" spans="1:14" x14ac:dyDescent="0.3">
      <c r="A5" s="34">
        <v>100</v>
      </c>
      <c r="B5" s="12">
        <v>9.1289999999999996</v>
      </c>
      <c r="C5" s="20">
        <v>64.08</v>
      </c>
      <c r="D5" s="12">
        <v>6.0069999999999997</v>
      </c>
      <c r="E5" s="12">
        <v>2.9990000000000001</v>
      </c>
      <c r="F5" s="50">
        <v>7.9089999999999998</v>
      </c>
      <c r="G5" s="21">
        <v>1.5999999999999999E-5</v>
      </c>
      <c r="H5" s="2">
        <v>3793</v>
      </c>
      <c r="I5" s="2">
        <v>7409</v>
      </c>
      <c r="J5" s="3">
        <v>205</v>
      </c>
      <c r="K5" s="3">
        <v>206</v>
      </c>
      <c r="L5" s="3">
        <v>205</v>
      </c>
      <c r="M5" s="2">
        <v>16885</v>
      </c>
      <c r="N5" s="3">
        <v>67</v>
      </c>
    </row>
    <row r="6" spans="1:14" x14ac:dyDescent="0.3">
      <c r="A6" s="34">
        <v>200</v>
      </c>
      <c r="B6" s="12">
        <v>9.1289999999999996</v>
      </c>
      <c r="C6" s="20">
        <v>64.19</v>
      </c>
      <c r="D6" s="12">
        <v>6.0170000000000003</v>
      </c>
      <c r="E6" s="12">
        <v>3.004</v>
      </c>
      <c r="F6" s="50">
        <v>7.8689999999999998</v>
      </c>
      <c r="G6" s="21">
        <v>1.6500000000000001E-5</v>
      </c>
      <c r="H6" s="2">
        <v>3704</v>
      </c>
      <c r="I6" s="2">
        <v>7236</v>
      </c>
      <c r="J6" s="3">
        <v>195</v>
      </c>
      <c r="K6" s="3">
        <v>196</v>
      </c>
      <c r="L6" s="3">
        <v>196</v>
      </c>
      <c r="M6" s="2">
        <v>16400</v>
      </c>
      <c r="N6" s="3">
        <v>64</v>
      </c>
    </row>
    <row r="7" spans="1:14" x14ac:dyDescent="0.3">
      <c r="A7" s="34">
        <v>300</v>
      </c>
      <c r="B7" s="12">
        <v>9.1289999999999996</v>
      </c>
      <c r="C7" s="20">
        <v>64.3</v>
      </c>
      <c r="D7" s="12">
        <v>6.0279999999999996</v>
      </c>
      <c r="E7" s="12">
        <v>3.0089999999999999</v>
      </c>
      <c r="F7" s="50">
        <v>7.827</v>
      </c>
      <c r="G7" s="21">
        <v>1.7E-5</v>
      </c>
      <c r="H7" s="2">
        <v>3618</v>
      </c>
      <c r="I7" s="2">
        <v>7068</v>
      </c>
      <c r="J7" s="3">
        <v>186</v>
      </c>
      <c r="K7" s="3">
        <v>187</v>
      </c>
      <c r="L7" s="3">
        <v>186</v>
      </c>
      <c r="M7" s="2">
        <v>15970</v>
      </c>
      <c r="N7" s="3">
        <v>60</v>
      </c>
    </row>
    <row r="8" spans="1:14" x14ac:dyDescent="0.3">
      <c r="A8" s="34">
        <v>400</v>
      </c>
      <c r="B8" s="12">
        <v>9.1289999999999996</v>
      </c>
      <c r="C8" s="20">
        <v>64.42</v>
      </c>
      <c r="D8" s="12">
        <v>6.0389999999999997</v>
      </c>
      <c r="E8" s="12">
        <v>3.0150000000000001</v>
      </c>
      <c r="F8" s="50">
        <v>7.7830000000000004</v>
      </c>
      <c r="G8" s="21">
        <v>1.7499999999999998E-5</v>
      </c>
      <c r="H8" s="2">
        <v>3543</v>
      </c>
      <c r="I8" s="2">
        <v>6922</v>
      </c>
      <c r="J8" s="3">
        <v>178</v>
      </c>
      <c r="K8" s="3">
        <v>179</v>
      </c>
      <c r="L8" s="3">
        <v>178</v>
      </c>
      <c r="M8" s="2">
        <v>15553</v>
      </c>
      <c r="N8" s="3">
        <v>57</v>
      </c>
    </row>
    <row r="9" spans="1:14" x14ac:dyDescent="0.3">
      <c r="A9" s="34">
        <v>500</v>
      </c>
      <c r="B9" s="12">
        <v>9.1289999999999996</v>
      </c>
      <c r="C9" s="20">
        <v>64.55</v>
      </c>
      <c r="D9" s="12">
        <v>6.0510000000000002</v>
      </c>
      <c r="E9" s="12">
        <v>3.0209999999999999</v>
      </c>
      <c r="F9" s="50">
        <v>7.7370000000000001</v>
      </c>
      <c r="G9" s="21">
        <v>1.8E-5</v>
      </c>
      <c r="H9" s="2">
        <v>3465</v>
      </c>
      <c r="I9" s="2">
        <v>6770</v>
      </c>
      <c r="J9" s="3">
        <v>170</v>
      </c>
      <c r="K9" s="3">
        <v>171</v>
      </c>
      <c r="L9" s="3">
        <v>170</v>
      </c>
      <c r="M9" s="2">
        <v>15154</v>
      </c>
      <c r="N9" s="3">
        <v>54</v>
      </c>
    </row>
    <row r="10" spans="1:14" x14ac:dyDescent="0.3">
      <c r="A10" s="34">
        <v>600</v>
      </c>
      <c r="B10" s="12">
        <v>9.1289999999999996</v>
      </c>
      <c r="C10" s="20">
        <v>64.680000000000007</v>
      </c>
      <c r="D10" s="12">
        <v>6.0640000000000001</v>
      </c>
      <c r="E10" s="12">
        <v>3.0270000000000001</v>
      </c>
      <c r="F10" s="50">
        <v>7.6890000000000001</v>
      </c>
      <c r="G10" s="21">
        <v>1.8499999999999999E-5</v>
      </c>
      <c r="H10" s="2">
        <v>3392</v>
      </c>
      <c r="I10" s="2">
        <v>6626</v>
      </c>
      <c r="J10" s="3">
        <v>162</v>
      </c>
      <c r="K10" s="3">
        <v>164</v>
      </c>
      <c r="L10" s="3">
        <v>163</v>
      </c>
      <c r="M10" s="2">
        <v>14754</v>
      </c>
      <c r="N10" s="3">
        <v>51</v>
      </c>
    </row>
    <row r="11" spans="1:14" x14ac:dyDescent="0.3">
      <c r="A11" s="34">
        <v>700</v>
      </c>
      <c r="B11" s="12">
        <v>9.1289999999999996</v>
      </c>
      <c r="C11" s="20">
        <v>64.819999999999993</v>
      </c>
      <c r="D11" s="12">
        <v>6.077</v>
      </c>
      <c r="E11" s="12">
        <v>3.0329999999999999</v>
      </c>
      <c r="F11" s="50">
        <v>7.64</v>
      </c>
      <c r="G11" s="21">
        <v>1.9000000000000001E-5</v>
      </c>
      <c r="H11" s="2">
        <v>3312</v>
      </c>
      <c r="I11" s="2">
        <v>6465</v>
      </c>
      <c r="J11" s="3">
        <v>154</v>
      </c>
      <c r="K11" s="3">
        <v>156</v>
      </c>
      <c r="L11" s="3">
        <v>155</v>
      </c>
      <c r="M11" s="2">
        <v>14343</v>
      </c>
      <c r="N11" s="3">
        <v>48</v>
      </c>
    </row>
    <row r="12" spans="1:14" x14ac:dyDescent="0.3">
      <c r="A12" s="34">
        <v>800</v>
      </c>
      <c r="B12" s="12">
        <v>9.1289999999999996</v>
      </c>
      <c r="C12" s="20">
        <v>64.97</v>
      </c>
      <c r="D12" s="12">
        <v>6.0910000000000002</v>
      </c>
      <c r="E12" s="12">
        <v>3.04</v>
      </c>
      <c r="F12" s="50">
        <v>7.5880000000000001</v>
      </c>
      <c r="G12" s="21">
        <v>1.95E-5</v>
      </c>
      <c r="H12" s="2">
        <v>3222</v>
      </c>
      <c r="I12" s="2">
        <v>6290</v>
      </c>
      <c r="J12" s="3">
        <v>146</v>
      </c>
      <c r="K12" s="3">
        <v>147</v>
      </c>
      <c r="L12" s="3">
        <v>146</v>
      </c>
      <c r="M12" s="2">
        <v>13808</v>
      </c>
      <c r="N12" s="3">
        <v>44</v>
      </c>
    </row>
    <row r="13" spans="1:14" x14ac:dyDescent="0.3">
      <c r="A13" s="34">
        <v>850</v>
      </c>
      <c r="B13" s="12">
        <v>9.1289999999999996</v>
      </c>
      <c r="C13" s="20">
        <v>65.040000000000006</v>
      </c>
      <c r="D13" s="12">
        <v>6.0979999999999999</v>
      </c>
      <c r="E13" s="12">
        <v>3.044</v>
      </c>
      <c r="F13" s="50">
        <v>7.5620000000000003</v>
      </c>
      <c r="G13" s="21">
        <v>1.98E-5</v>
      </c>
      <c r="H13" s="2">
        <v>3182</v>
      </c>
      <c r="I13" s="2">
        <v>6211</v>
      </c>
      <c r="J13" s="3">
        <v>142</v>
      </c>
      <c r="K13" s="3">
        <v>143</v>
      </c>
      <c r="L13" s="3">
        <v>143</v>
      </c>
      <c r="M13" s="2">
        <v>13661</v>
      </c>
      <c r="N13" s="3">
        <v>43</v>
      </c>
    </row>
    <row r="14" spans="1:14" x14ac:dyDescent="0.3">
      <c r="A14" s="34">
        <v>900</v>
      </c>
      <c r="B14" s="12">
        <v>9.1289999999999996</v>
      </c>
      <c r="C14" s="20">
        <v>65.12</v>
      </c>
      <c r="D14" s="12">
        <v>6.1050000000000004</v>
      </c>
      <c r="E14" s="12">
        <v>3.0470000000000002</v>
      </c>
      <c r="F14" s="50">
        <v>7.5350000000000001</v>
      </c>
      <c r="G14" s="21">
        <v>2.0000000000000002E-5</v>
      </c>
      <c r="H14" s="2">
        <v>3138</v>
      </c>
      <c r="I14" s="2">
        <v>6130</v>
      </c>
      <c r="J14" s="3">
        <v>138</v>
      </c>
      <c r="K14" s="3">
        <v>139</v>
      </c>
      <c r="L14" s="3">
        <v>139</v>
      </c>
      <c r="M14" s="2">
        <v>13450</v>
      </c>
      <c r="N14" s="3">
        <v>42</v>
      </c>
    </row>
    <row r="15" spans="1:14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E1FF-BA18-497B-A5E2-1BEACA5462B4}">
  <dimension ref="A1:N15"/>
  <sheetViews>
    <sheetView workbookViewId="0">
      <selection activeCell="A4" sqref="A4:N14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9.1679999999999993</v>
      </c>
      <c r="C4" s="20">
        <v>64.010000000000005</v>
      </c>
      <c r="D4" s="12">
        <v>6.0110000000000001</v>
      </c>
      <c r="E4" s="12">
        <v>3.0019999999999998</v>
      </c>
      <c r="F4" s="50">
        <v>7.9370000000000003</v>
      </c>
      <c r="G4" s="21"/>
      <c r="H4" s="2">
        <v>3827</v>
      </c>
      <c r="I4" s="2">
        <v>7472</v>
      </c>
      <c r="J4" s="3">
        <v>208</v>
      </c>
      <c r="K4" s="3">
        <v>209</v>
      </c>
      <c r="L4" s="3">
        <v>208</v>
      </c>
      <c r="M4" s="2">
        <v>17004</v>
      </c>
      <c r="N4" s="3">
        <v>68</v>
      </c>
    </row>
    <row r="5" spans="1:14" x14ac:dyDescent="0.3">
      <c r="A5" s="34">
        <v>100</v>
      </c>
      <c r="B5" s="12">
        <v>9.1679999999999993</v>
      </c>
      <c r="C5" s="20">
        <v>64.09</v>
      </c>
      <c r="D5" s="12">
        <v>6.0179999999999998</v>
      </c>
      <c r="E5" s="12">
        <v>3.0059999999999998</v>
      </c>
      <c r="F5" s="50">
        <v>7.9080000000000004</v>
      </c>
      <c r="G5" s="21">
        <v>1.5999999999999999E-5</v>
      </c>
      <c r="H5" s="2">
        <v>3793</v>
      </c>
      <c r="I5" s="2">
        <v>7406</v>
      </c>
      <c r="J5" s="3">
        <v>204</v>
      </c>
      <c r="K5" s="3">
        <v>205</v>
      </c>
      <c r="L5" s="3">
        <v>204</v>
      </c>
      <c r="M5" s="2">
        <v>16824</v>
      </c>
      <c r="N5" s="3">
        <v>67</v>
      </c>
    </row>
    <row r="6" spans="1:14" x14ac:dyDescent="0.3">
      <c r="A6" s="34">
        <v>200</v>
      </c>
      <c r="B6" s="12">
        <v>9.1679999999999993</v>
      </c>
      <c r="C6" s="20">
        <v>64.2</v>
      </c>
      <c r="D6" s="12">
        <v>6.0279999999999996</v>
      </c>
      <c r="E6" s="12">
        <v>3.0110000000000001</v>
      </c>
      <c r="F6" s="50">
        <v>7.8680000000000003</v>
      </c>
      <c r="G6" s="21">
        <v>1.6500000000000001E-5</v>
      </c>
      <c r="H6" s="2">
        <v>3697</v>
      </c>
      <c r="I6" s="2">
        <v>7217</v>
      </c>
      <c r="J6" s="3">
        <v>193</v>
      </c>
      <c r="K6" s="3">
        <v>195</v>
      </c>
      <c r="L6" s="3">
        <v>194</v>
      </c>
      <c r="M6" s="2">
        <v>16313</v>
      </c>
      <c r="N6" s="3">
        <v>63</v>
      </c>
    </row>
    <row r="7" spans="1:14" x14ac:dyDescent="0.3">
      <c r="A7" s="34">
        <v>300</v>
      </c>
      <c r="B7" s="12">
        <v>9.1679999999999993</v>
      </c>
      <c r="C7" s="20">
        <v>64.31</v>
      </c>
      <c r="D7" s="12">
        <v>6.0389999999999997</v>
      </c>
      <c r="E7" s="12">
        <v>3.016</v>
      </c>
      <c r="F7" s="50">
        <v>7.827</v>
      </c>
      <c r="G7" s="21">
        <v>1.7E-5</v>
      </c>
      <c r="H7" s="2">
        <v>3606</v>
      </c>
      <c r="I7" s="2">
        <v>7039</v>
      </c>
      <c r="J7" s="3">
        <v>184</v>
      </c>
      <c r="K7" s="3">
        <v>185</v>
      </c>
      <c r="L7" s="3">
        <v>184</v>
      </c>
      <c r="M7" s="2">
        <v>15853</v>
      </c>
      <c r="N7" s="3">
        <v>59</v>
      </c>
    </row>
    <row r="8" spans="1:14" x14ac:dyDescent="0.3">
      <c r="A8" s="34">
        <v>400</v>
      </c>
      <c r="B8" s="12">
        <v>9.1679999999999993</v>
      </c>
      <c r="C8" s="20">
        <v>64.430000000000007</v>
      </c>
      <c r="D8" s="12">
        <v>6.0510000000000002</v>
      </c>
      <c r="E8" s="12">
        <v>3.0219999999999998</v>
      </c>
      <c r="F8" s="50">
        <v>7.7830000000000004</v>
      </c>
      <c r="G8" s="21">
        <v>1.7499999999999998E-5</v>
      </c>
      <c r="H8" s="2">
        <v>3529</v>
      </c>
      <c r="I8" s="2">
        <v>6887</v>
      </c>
      <c r="J8" s="3">
        <v>176</v>
      </c>
      <c r="K8" s="3">
        <v>177</v>
      </c>
      <c r="L8" s="3">
        <v>176</v>
      </c>
      <c r="M8" s="2">
        <v>15435</v>
      </c>
      <c r="N8" s="3">
        <v>56</v>
      </c>
    </row>
    <row r="9" spans="1:14" x14ac:dyDescent="0.3">
      <c r="A9" s="34">
        <v>500</v>
      </c>
      <c r="B9" s="12">
        <v>9.1679999999999993</v>
      </c>
      <c r="C9" s="20">
        <v>64.56</v>
      </c>
      <c r="D9" s="12">
        <v>6.0629999999999997</v>
      </c>
      <c r="E9" s="12">
        <v>3.028</v>
      </c>
      <c r="F9" s="50">
        <v>7.7370000000000001</v>
      </c>
      <c r="G9" s="21">
        <v>1.8E-5</v>
      </c>
      <c r="H9" s="2">
        <v>3451</v>
      </c>
      <c r="I9" s="2">
        <v>6735</v>
      </c>
      <c r="J9" s="3">
        <v>168</v>
      </c>
      <c r="K9" s="3">
        <v>169</v>
      </c>
      <c r="L9" s="3">
        <v>168</v>
      </c>
      <c r="M9" s="2">
        <v>15026</v>
      </c>
      <c r="N9" s="3">
        <v>53</v>
      </c>
    </row>
    <row r="10" spans="1:14" x14ac:dyDescent="0.3">
      <c r="A10" s="34">
        <v>600</v>
      </c>
      <c r="B10" s="12">
        <v>9.1679999999999993</v>
      </c>
      <c r="C10" s="20">
        <v>64.69</v>
      </c>
      <c r="D10" s="12">
        <v>6.0750000000000002</v>
      </c>
      <c r="E10" s="12">
        <v>3.0339999999999998</v>
      </c>
      <c r="F10" s="50">
        <v>7.6890000000000001</v>
      </c>
      <c r="G10" s="21">
        <v>1.8499999999999999E-5</v>
      </c>
      <c r="H10" s="2">
        <v>3369</v>
      </c>
      <c r="I10" s="2">
        <v>6575</v>
      </c>
      <c r="J10" s="3">
        <v>159</v>
      </c>
      <c r="K10" s="3">
        <v>161</v>
      </c>
      <c r="L10" s="3">
        <v>160</v>
      </c>
      <c r="M10" s="2">
        <v>14601</v>
      </c>
      <c r="N10" s="3">
        <v>50</v>
      </c>
    </row>
    <row r="11" spans="1:14" x14ac:dyDescent="0.3">
      <c r="A11" s="34">
        <v>700</v>
      </c>
      <c r="B11" s="12">
        <v>9.1679999999999993</v>
      </c>
      <c r="C11" s="20">
        <v>64.83</v>
      </c>
      <c r="D11" s="12">
        <v>6.0880000000000001</v>
      </c>
      <c r="E11" s="12">
        <v>3.0409999999999999</v>
      </c>
      <c r="F11" s="50">
        <v>7.6390000000000002</v>
      </c>
      <c r="G11" s="21">
        <v>1.9000000000000001E-5</v>
      </c>
      <c r="H11" s="2">
        <v>3284</v>
      </c>
      <c r="I11" s="2">
        <v>6409</v>
      </c>
      <c r="J11" s="3">
        <v>151</v>
      </c>
      <c r="K11" s="3">
        <v>153</v>
      </c>
      <c r="L11" s="3">
        <v>152</v>
      </c>
      <c r="M11" s="2">
        <v>14137</v>
      </c>
      <c r="N11" s="3">
        <v>47</v>
      </c>
    </row>
    <row r="12" spans="1:14" x14ac:dyDescent="0.3">
      <c r="A12" s="34">
        <v>800</v>
      </c>
      <c r="B12" s="12">
        <v>9.1679999999999993</v>
      </c>
      <c r="C12" s="20">
        <v>64.98</v>
      </c>
      <c r="D12" s="12">
        <v>6.1020000000000003</v>
      </c>
      <c r="E12" s="12">
        <v>3.0470000000000002</v>
      </c>
      <c r="F12" s="50">
        <v>7.5880000000000001</v>
      </c>
      <c r="G12" s="21">
        <v>1.95E-5</v>
      </c>
      <c r="H12" s="2">
        <v>3201</v>
      </c>
      <c r="I12" s="2">
        <v>6245</v>
      </c>
      <c r="J12" s="3">
        <v>143</v>
      </c>
      <c r="K12" s="3">
        <v>145</v>
      </c>
      <c r="L12" s="3">
        <v>144</v>
      </c>
      <c r="M12" s="2">
        <v>13715</v>
      </c>
      <c r="N12" s="3">
        <v>44</v>
      </c>
    </row>
    <row r="13" spans="1:14" x14ac:dyDescent="0.3">
      <c r="A13" s="34">
        <v>850</v>
      </c>
      <c r="B13" s="12">
        <v>9.1679999999999993</v>
      </c>
      <c r="C13" s="20">
        <v>65.05</v>
      </c>
      <c r="D13" s="12">
        <v>6.109</v>
      </c>
      <c r="E13" s="12">
        <v>3.0510000000000002</v>
      </c>
      <c r="F13" s="50">
        <v>7.5609999999999999</v>
      </c>
      <c r="G13" s="21">
        <v>1.98E-5</v>
      </c>
      <c r="H13" s="2">
        <v>3158</v>
      </c>
      <c r="I13" s="2">
        <v>6160</v>
      </c>
      <c r="J13" s="3">
        <v>139</v>
      </c>
      <c r="K13" s="3">
        <v>141</v>
      </c>
      <c r="L13" s="3">
        <v>140</v>
      </c>
      <c r="M13" s="2">
        <v>13517</v>
      </c>
      <c r="N13" s="3">
        <v>43</v>
      </c>
    </row>
    <row r="14" spans="1:14" x14ac:dyDescent="0.3">
      <c r="A14" s="34">
        <v>900</v>
      </c>
      <c r="B14" s="12">
        <v>9.1679999999999993</v>
      </c>
      <c r="C14" s="20">
        <v>65.13</v>
      </c>
      <c r="D14" s="12">
        <v>6.1159999999999997</v>
      </c>
      <c r="E14" s="12">
        <v>3.0550000000000002</v>
      </c>
      <c r="F14" s="50">
        <v>7.5339999999999998</v>
      </c>
      <c r="G14" s="21">
        <v>2.0000000000000002E-5</v>
      </c>
      <c r="H14" s="2">
        <v>3099</v>
      </c>
      <c r="I14" s="2">
        <v>6063</v>
      </c>
      <c r="J14" s="3">
        <v>134</v>
      </c>
      <c r="K14" s="3">
        <v>136</v>
      </c>
      <c r="L14" s="3">
        <v>135</v>
      </c>
      <c r="M14" s="2">
        <v>13390</v>
      </c>
      <c r="N14" s="3">
        <v>42</v>
      </c>
    </row>
    <row r="15" spans="1:14" ht="15" thickBot="1" x14ac:dyDescent="0.35">
      <c r="A15" s="5"/>
      <c r="B15" s="23"/>
      <c r="C15" s="24"/>
      <c r="D15" s="23"/>
      <c r="E15" s="23"/>
      <c r="F15" s="23"/>
      <c r="G15" s="25"/>
      <c r="H15" s="5"/>
      <c r="I15" s="5"/>
      <c r="J15" s="6"/>
      <c r="K15" s="6"/>
      <c r="L15" s="6"/>
      <c r="M15" s="5"/>
      <c r="N15" s="6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E80D-3E2D-4135-9DA0-6FC658A9D4FF}">
  <dimension ref="A1:N14"/>
  <sheetViews>
    <sheetView workbookViewId="0">
      <selection activeCell="A4" sqref="A4:N13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9.1590000000000007</v>
      </c>
      <c r="C4" s="20">
        <v>64</v>
      </c>
      <c r="D4" s="12">
        <v>6.0049999999999999</v>
      </c>
      <c r="E4" s="12">
        <v>3.0030000000000001</v>
      </c>
      <c r="F4" s="50">
        <v>7.9359999999999999</v>
      </c>
      <c r="G4" s="21"/>
      <c r="H4" s="2">
        <v>3826</v>
      </c>
      <c r="I4" s="2">
        <v>7413</v>
      </c>
      <c r="J4" s="3">
        <v>207</v>
      </c>
      <c r="K4" s="3">
        <v>206</v>
      </c>
      <c r="L4" s="3">
        <v>207</v>
      </c>
      <c r="M4" s="2">
        <v>17061</v>
      </c>
      <c r="N4" s="3">
        <v>69</v>
      </c>
    </row>
    <row r="5" spans="1:14" x14ac:dyDescent="0.3">
      <c r="A5" s="34">
        <v>100</v>
      </c>
      <c r="B5" s="12">
        <v>9.1590000000000007</v>
      </c>
      <c r="C5" s="20">
        <v>64.08</v>
      </c>
      <c r="D5" s="12">
        <v>6.0119999999999996</v>
      </c>
      <c r="E5" s="12">
        <v>3.0070000000000001</v>
      </c>
      <c r="F5" s="50">
        <v>7.907</v>
      </c>
      <c r="G5" s="21">
        <v>1.5999999999999999E-5</v>
      </c>
      <c r="H5" s="2">
        <v>3787</v>
      </c>
      <c r="I5" s="2">
        <v>7388</v>
      </c>
      <c r="J5" s="3">
        <v>203</v>
      </c>
      <c r="K5" s="3">
        <v>204</v>
      </c>
      <c r="L5" s="3">
        <v>204</v>
      </c>
      <c r="M5" s="2">
        <v>16854</v>
      </c>
      <c r="N5" s="3">
        <v>67</v>
      </c>
    </row>
    <row r="6" spans="1:14" x14ac:dyDescent="0.3">
      <c r="A6" s="34">
        <v>200</v>
      </c>
      <c r="B6" s="12">
        <v>9.1590000000000007</v>
      </c>
      <c r="C6" s="20">
        <v>64.19</v>
      </c>
      <c r="D6" s="12">
        <v>6.0220000000000002</v>
      </c>
      <c r="E6" s="12">
        <v>3.012</v>
      </c>
      <c r="F6" s="50">
        <v>7.867</v>
      </c>
      <c r="G6" s="21">
        <v>1.6500000000000001E-5</v>
      </c>
      <c r="H6" s="2">
        <v>3697</v>
      </c>
      <c r="I6" s="2">
        <v>7212</v>
      </c>
      <c r="J6" s="3">
        <v>193</v>
      </c>
      <c r="K6" s="3">
        <v>194</v>
      </c>
      <c r="L6" s="3">
        <v>194</v>
      </c>
      <c r="M6" s="2">
        <v>16405</v>
      </c>
      <c r="N6" s="3">
        <v>63</v>
      </c>
    </row>
    <row r="7" spans="1:14" x14ac:dyDescent="0.3">
      <c r="A7" s="34">
        <v>300</v>
      </c>
      <c r="B7" s="12">
        <v>9.1590000000000007</v>
      </c>
      <c r="C7" s="20">
        <v>64.3</v>
      </c>
      <c r="D7" s="12">
        <v>6.0330000000000004</v>
      </c>
      <c r="E7" s="12">
        <v>3.0169999999999999</v>
      </c>
      <c r="F7" s="50">
        <v>7.8250000000000002</v>
      </c>
      <c r="G7" s="21">
        <v>1.7E-5</v>
      </c>
      <c r="H7" s="2">
        <v>3612</v>
      </c>
      <c r="I7" s="2">
        <v>7044</v>
      </c>
      <c r="J7" s="3">
        <v>184</v>
      </c>
      <c r="K7" s="3">
        <v>185</v>
      </c>
      <c r="L7" s="3">
        <v>185</v>
      </c>
      <c r="M7" s="2">
        <v>15944</v>
      </c>
      <c r="N7" s="3">
        <v>60</v>
      </c>
    </row>
    <row r="8" spans="1:14" x14ac:dyDescent="0.3">
      <c r="A8" s="34">
        <v>400</v>
      </c>
      <c r="B8" s="12">
        <v>9.1590000000000007</v>
      </c>
      <c r="C8" s="20">
        <v>64.42</v>
      </c>
      <c r="D8" s="12">
        <v>6.0449999999999999</v>
      </c>
      <c r="E8" s="12">
        <v>3.0230000000000001</v>
      </c>
      <c r="F8" s="50">
        <v>7.7809999999999997</v>
      </c>
      <c r="G8" s="21">
        <v>1.7499999999999998E-5</v>
      </c>
      <c r="H8" s="2">
        <v>3538</v>
      </c>
      <c r="I8" s="2">
        <v>6901</v>
      </c>
      <c r="J8" s="3">
        <v>176</v>
      </c>
      <c r="K8" s="3">
        <v>178</v>
      </c>
      <c r="L8" s="3">
        <v>177</v>
      </c>
      <c r="M8" s="2">
        <v>15550</v>
      </c>
      <c r="N8" s="3">
        <v>57</v>
      </c>
    </row>
    <row r="9" spans="1:14" x14ac:dyDescent="0.3">
      <c r="A9" s="34">
        <v>500</v>
      </c>
      <c r="B9" s="12">
        <v>9.1590000000000007</v>
      </c>
      <c r="C9" s="20">
        <v>64.55</v>
      </c>
      <c r="D9" s="12">
        <v>6.056</v>
      </c>
      <c r="E9" s="12">
        <v>3.0289999999999999</v>
      </c>
      <c r="F9" s="50">
        <v>7.7350000000000003</v>
      </c>
      <c r="G9" s="21">
        <v>1.8E-5</v>
      </c>
      <c r="H9" s="2">
        <v>3464</v>
      </c>
      <c r="I9" s="2">
        <v>6755</v>
      </c>
      <c r="J9" s="3">
        <v>169</v>
      </c>
      <c r="K9" s="3">
        <v>170</v>
      </c>
      <c r="L9" s="3">
        <v>169</v>
      </c>
      <c r="M9" s="2">
        <v>15143</v>
      </c>
      <c r="N9" s="3">
        <v>54</v>
      </c>
    </row>
    <row r="10" spans="1:14" x14ac:dyDescent="0.3">
      <c r="A10" s="34">
        <v>600</v>
      </c>
      <c r="B10" s="12">
        <v>9.1590000000000007</v>
      </c>
      <c r="C10" s="20">
        <v>64.680000000000007</v>
      </c>
      <c r="D10" s="12">
        <v>6.069</v>
      </c>
      <c r="E10" s="12">
        <v>3.0350000000000001</v>
      </c>
      <c r="F10" s="50">
        <v>7.6879999999999997</v>
      </c>
      <c r="G10" s="21">
        <v>1.8499999999999999E-5</v>
      </c>
      <c r="H10" s="2">
        <v>3390</v>
      </c>
      <c r="I10" s="2">
        <v>6612</v>
      </c>
      <c r="J10" s="3">
        <v>161</v>
      </c>
      <c r="K10" s="3">
        <v>163</v>
      </c>
      <c r="L10" s="3">
        <v>162</v>
      </c>
      <c r="M10" s="2">
        <v>14765</v>
      </c>
      <c r="N10" s="3">
        <v>51</v>
      </c>
    </row>
    <row r="11" spans="1:14" x14ac:dyDescent="0.3">
      <c r="A11" s="34">
        <v>700</v>
      </c>
      <c r="B11" s="12">
        <v>9.1590000000000007</v>
      </c>
      <c r="C11" s="20">
        <v>64.819999999999993</v>
      </c>
      <c r="D11" s="12">
        <v>6.0819999999999999</v>
      </c>
      <c r="E11" s="12">
        <v>3.0419999999999998</v>
      </c>
      <c r="F11" s="50">
        <v>7.6379999999999999</v>
      </c>
      <c r="G11" s="21">
        <v>1.9000000000000001E-5</v>
      </c>
      <c r="H11" s="2">
        <v>3309</v>
      </c>
      <c r="I11" s="2">
        <v>6452</v>
      </c>
      <c r="J11" s="3">
        <v>153</v>
      </c>
      <c r="K11" s="3">
        <v>155</v>
      </c>
      <c r="L11" s="3">
        <v>154</v>
      </c>
      <c r="M11" s="2">
        <v>14336</v>
      </c>
      <c r="N11" s="3">
        <v>48</v>
      </c>
    </row>
    <row r="12" spans="1:14" x14ac:dyDescent="0.3">
      <c r="A12" s="34">
        <v>800</v>
      </c>
      <c r="B12" s="12">
        <v>9.1590000000000007</v>
      </c>
      <c r="C12" s="20">
        <v>64.97</v>
      </c>
      <c r="D12" s="12">
        <v>6.0960000000000001</v>
      </c>
      <c r="E12" s="12">
        <v>3.048</v>
      </c>
      <c r="F12" s="50">
        <v>7.5860000000000003</v>
      </c>
      <c r="G12" s="21">
        <v>1.95E-5</v>
      </c>
      <c r="H12" s="2">
        <v>3229</v>
      </c>
      <c r="I12" s="2">
        <v>6294</v>
      </c>
      <c r="J12" s="3">
        <v>146</v>
      </c>
      <c r="K12" s="3">
        <v>147</v>
      </c>
      <c r="L12" s="3">
        <v>146</v>
      </c>
      <c r="M12" s="2">
        <v>13918</v>
      </c>
      <c r="N12" s="3">
        <v>45</v>
      </c>
    </row>
    <row r="13" spans="1:14" x14ac:dyDescent="0.3">
      <c r="A13" s="34">
        <v>850</v>
      </c>
      <c r="B13" s="12">
        <v>9.1590000000000007</v>
      </c>
      <c r="C13" s="20">
        <v>65.040000000000006</v>
      </c>
      <c r="D13" s="12">
        <v>6.1029999999999998</v>
      </c>
      <c r="E13" s="12">
        <v>3.052</v>
      </c>
      <c r="F13" s="50">
        <v>7.56</v>
      </c>
      <c r="G13" s="21">
        <v>1.98E-5</v>
      </c>
      <c r="H13" s="2">
        <v>3191</v>
      </c>
      <c r="I13" s="2">
        <v>6222</v>
      </c>
      <c r="J13" s="3">
        <v>142</v>
      </c>
      <c r="K13" s="3">
        <v>143</v>
      </c>
      <c r="L13" s="3">
        <v>143</v>
      </c>
      <c r="M13" s="2">
        <v>13741</v>
      </c>
      <c r="N13" s="3">
        <v>44</v>
      </c>
    </row>
    <row r="14" spans="1:14" ht="15" thickBot="1" x14ac:dyDescent="0.35">
      <c r="A14" s="5"/>
      <c r="B14" s="23"/>
      <c r="C14" s="24"/>
      <c r="D14" s="23"/>
      <c r="E14" s="23"/>
      <c r="F14" s="23"/>
      <c r="G14" s="25"/>
      <c r="H14" s="5"/>
      <c r="I14" s="5"/>
      <c r="J14" s="6"/>
      <c r="K14" s="6"/>
      <c r="L14" s="6"/>
      <c r="M14" s="5"/>
      <c r="N14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B44D-13AC-4B7D-A4C4-A9DB81501DAB}">
  <dimension ref="A1:B30"/>
  <sheetViews>
    <sheetView workbookViewId="0">
      <selection activeCell="E38" sqref="E38"/>
    </sheetView>
  </sheetViews>
  <sheetFormatPr baseColWidth="10" defaultColWidth="10.88671875" defaultRowHeight="14.4" x14ac:dyDescent="0.3"/>
  <cols>
    <col min="1" max="1" width="11.5546875" customWidth="1"/>
    <col min="2" max="2" width="32.44140625" customWidth="1"/>
  </cols>
  <sheetData>
    <row r="1" spans="1:2" x14ac:dyDescent="0.3">
      <c r="A1" s="28" t="s">
        <v>14</v>
      </c>
    </row>
    <row r="3" spans="1:2" x14ac:dyDescent="0.3">
      <c r="A3" t="s">
        <v>15</v>
      </c>
      <c r="B3" t="s">
        <v>16</v>
      </c>
    </row>
    <row r="5" spans="1:2" x14ac:dyDescent="0.3">
      <c r="A5" t="s">
        <v>17</v>
      </c>
      <c r="B5" t="s">
        <v>18</v>
      </c>
    </row>
    <row r="6" spans="1:2" x14ac:dyDescent="0.3">
      <c r="A6" t="s">
        <v>19</v>
      </c>
      <c r="B6" t="s">
        <v>20</v>
      </c>
    </row>
    <row r="7" spans="1:2" ht="15.6" x14ac:dyDescent="0.35">
      <c r="A7" t="s">
        <v>21</v>
      </c>
      <c r="B7" t="s">
        <v>22</v>
      </c>
    </row>
    <row r="8" spans="1:2" ht="14.4" customHeight="1" x14ac:dyDescent="0.35">
      <c r="A8" t="s">
        <v>23</v>
      </c>
      <c r="B8" t="s">
        <v>24</v>
      </c>
    </row>
    <row r="9" spans="1:2" x14ac:dyDescent="0.3">
      <c r="A9" t="s">
        <v>25</v>
      </c>
      <c r="B9" t="s">
        <v>26</v>
      </c>
    </row>
    <row r="10" spans="1:2" ht="15.6" customHeight="1" x14ac:dyDescent="0.3">
      <c r="A10" t="s">
        <v>27</v>
      </c>
      <c r="B10" t="s">
        <v>28</v>
      </c>
    </row>
    <row r="11" spans="1:2" ht="15.6" customHeight="1" x14ac:dyDescent="0.3">
      <c r="A11" t="s">
        <v>29</v>
      </c>
      <c r="B11" t="s">
        <v>30</v>
      </c>
    </row>
    <row r="13" spans="1:2" x14ac:dyDescent="0.3">
      <c r="A13" s="28" t="s">
        <v>31</v>
      </c>
    </row>
    <row r="14" spans="1:2" x14ac:dyDescent="0.3">
      <c r="A14" t="s">
        <v>32</v>
      </c>
      <c r="B14" t="s">
        <v>33</v>
      </c>
    </row>
    <row r="15" spans="1:2" x14ac:dyDescent="0.3">
      <c r="A15" t="s">
        <v>34</v>
      </c>
      <c r="B15" t="s">
        <v>35</v>
      </c>
    </row>
    <row r="16" spans="1:2" x14ac:dyDescent="0.3">
      <c r="A16" s="29" t="s">
        <v>36</v>
      </c>
      <c r="B16" t="s">
        <v>37</v>
      </c>
    </row>
    <row r="17" spans="1:2" x14ac:dyDescent="0.3">
      <c r="A17" s="29" t="s">
        <v>38</v>
      </c>
      <c r="B17" t="s">
        <v>39</v>
      </c>
    </row>
    <row r="18" spans="1:2" x14ac:dyDescent="0.3">
      <c r="A18" s="29" t="s">
        <v>40</v>
      </c>
      <c r="B18" t="s">
        <v>41</v>
      </c>
    </row>
    <row r="19" spans="1:2" ht="14.4" customHeight="1" x14ac:dyDescent="0.35">
      <c r="A19" s="29" t="s">
        <v>42</v>
      </c>
      <c r="B19" t="s">
        <v>43</v>
      </c>
    </row>
    <row r="20" spans="1:2" ht="14.4" customHeight="1" x14ac:dyDescent="0.35">
      <c r="A20" t="s">
        <v>44</v>
      </c>
      <c r="B20" t="s">
        <v>45</v>
      </c>
    </row>
    <row r="21" spans="1:2" ht="14.4" customHeight="1" x14ac:dyDescent="0.35">
      <c r="A21" s="29" t="s">
        <v>46</v>
      </c>
      <c r="B21" t="s">
        <v>47</v>
      </c>
    </row>
    <row r="22" spans="1:2" ht="15.6" customHeight="1" x14ac:dyDescent="0.3">
      <c r="A22" s="29" t="s">
        <v>48</v>
      </c>
      <c r="B22" t="s">
        <v>49</v>
      </c>
    </row>
    <row r="23" spans="1:2" x14ac:dyDescent="0.3">
      <c r="A23" t="s">
        <v>50</v>
      </c>
      <c r="B23" t="s">
        <v>51</v>
      </c>
    </row>
    <row r="24" spans="1:2" x14ac:dyDescent="0.3">
      <c r="A24" t="s">
        <v>52</v>
      </c>
      <c r="B24" t="s">
        <v>53</v>
      </c>
    </row>
    <row r="25" spans="1:2" x14ac:dyDescent="0.3">
      <c r="A25" t="s">
        <v>54</v>
      </c>
      <c r="B25" t="s">
        <v>55</v>
      </c>
    </row>
    <row r="26" spans="1:2" x14ac:dyDescent="0.3">
      <c r="A26" t="s">
        <v>56</v>
      </c>
      <c r="B26" t="s">
        <v>57</v>
      </c>
    </row>
    <row r="27" spans="1:2" x14ac:dyDescent="0.3">
      <c r="A27" s="30" t="s">
        <v>58</v>
      </c>
      <c r="B27" t="s">
        <v>59</v>
      </c>
    </row>
    <row r="28" spans="1:2" x14ac:dyDescent="0.3">
      <c r="A28" s="31" t="s">
        <v>60</v>
      </c>
      <c r="B28" t="s">
        <v>61</v>
      </c>
    </row>
    <row r="29" spans="1:2" ht="15.6" customHeight="1" x14ac:dyDescent="0.3">
      <c r="A29" t="s">
        <v>62</v>
      </c>
      <c r="B29" t="s">
        <v>63</v>
      </c>
    </row>
    <row r="30" spans="1:2" x14ac:dyDescent="0.3">
      <c r="A30" t="s">
        <v>64</v>
      </c>
      <c r="B30" t="s">
        <v>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0D8D-28A9-4DE5-B43C-0CF653EAE91B}">
  <dimension ref="A1:N14"/>
  <sheetViews>
    <sheetView workbookViewId="0">
      <selection activeCell="A4" sqref="A4:N13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34">
        <v>8.9209999999999994</v>
      </c>
      <c r="C4" s="20">
        <v>63.93</v>
      </c>
      <c r="D4" s="12">
        <v>5.8550000000000004</v>
      </c>
      <c r="E4" s="12">
        <v>3.0030000000000001</v>
      </c>
      <c r="F4" s="50">
        <v>7.9359999999999999</v>
      </c>
      <c r="G4" s="21"/>
      <c r="H4" s="2">
        <v>3581</v>
      </c>
      <c r="I4" s="2">
        <v>6802</v>
      </c>
      <c r="J4" s="3">
        <v>181</v>
      </c>
      <c r="K4" s="3">
        <v>179</v>
      </c>
      <c r="L4" s="3">
        <v>180</v>
      </c>
      <c r="M4" s="2">
        <v>18837</v>
      </c>
      <c r="N4" s="3">
        <v>81</v>
      </c>
    </row>
    <row r="5" spans="1:14" x14ac:dyDescent="0.3">
      <c r="A5" s="34">
        <v>100</v>
      </c>
      <c r="B5" s="34">
        <v>8.9209999999999994</v>
      </c>
      <c r="C5" s="20">
        <v>64.010000000000005</v>
      </c>
      <c r="D5" s="12">
        <v>5.8620000000000001</v>
      </c>
      <c r="E5" s="12">
        <v>3.0070000000000001</v>
      </c>
      <c r="F5" s="50">
        <v>7.9080000000000004</v>
      </c>
      <c r="G5" s="21">
        <v>1.5999999999999999E-5</v>
      </c>
      <c r="H5" s="2">
        <v>3510</v>
      </c>
      <c r="I5" s="2">
        <v>6663</v>
      </c>
      <c r="J5" s="3">
        <v>174</v>
      </c>
      <c r="K5" s="3">
        <v>171</v>
      </c>
      <c r="L5" s="3">
        <v>173</v>
      </c>
      <c r="M5" s="2">
        <v>18448</v>
      </c>
      <c r="N5" s="3">
        <v>78</v>
      </c>
    </row>
    <row r="6" spans="1:14" x14ac:dyDescent="0.3">
      <c r="A6" s="34">
        <v>200</v>
      </c>
      <c r="B6" s="34">
        <v>8.9209999999999994</v>
      </c>
      <c r="C6" s="20">
        <v>64.12</v>
      </c>
      <c r="D6" s="12">
        <v>5.8719999999999999</v>
      </c>
      <c r="E6" s="12">
        <v>3.012</v>
      </c>
      <c r="F6" s="50">
        <v>7.8680000000000003</v>
      </c>
      <c r="G6" s="21">
        <v>1.6500000000000001E-5</v>
      </c>
      <c r="H6" s="2">
        <v>3424</v>
      </c>
      <c r="I6" s="2">
        <v>6501</v>
      </c>
      <c r="J6" s="3">
        <v>165</v>
      </c>
      <c r="K6" s="3">
        <v>163</v>
      </c>
      <c r="L6" s="3">
        <v>164</v>
      </c>
      <c r="M6" s="2">
        <v>18007</v>
      </c>
      <c r="N6" s="3">
        <v>74</v>
      </c>
    </row>
    <row r="7" spans="1:14" x14ac:dyDescent="0.3">
      <c r="A7" s="34">
        <v>300</v>
      </c>
      <c r="B7" s="34">
        <v>8.9209999999999994</v>
      </c>
      <c r="C7" s="20">
        <v>64.23</v>
      </c>
      <c r="D7" s="12">
        <v>5.8819999999999997</v>
      </c>
      <c r="E7" s="12">
        <v>3.0169999999999999</v>
      </c>
      <c r="F7" s="50">
        <v>7.8259999999999996</v>
      </c>
      <c r="G7" s="21">
        <v>1.7E-5</v>
      </c>
      <c r="H7" s="2">
        <v>3345</v>
      </c>
      <c r="I7" s="2">
        <v>6352</v>
      </c>
      <c r="J7" s="3">
        <v>157</v>
      </c>
      <c r="K7" s="3">
        <v>155</v>
      </c>
      <c r="L7" s="3">
        <v>156</v>
      </c>
      <c r="M7" s="2">
        <v>17599</v>
      </c>
      <c r="N7" s="3">
        <v>71</v>
      </c>
    </row>
    <row r="8" spans="1:14" x14ac:dyDescent="0.3">
      <c r="A8" s="34">
        <v>400</v>
      </c>
      <c r="B8" s="34">
        <v>8.9209999999999994</v>
      </c>
      <c r="C8" s="20">
        <v>64.349999999999994</v>
      </c>
      <c r="D8" s="12">
        <v>5.8940000000000001</v>
      </c>
      <c r="E8" s="12">
        <v>3.0230000000000001</v>
      </c>
      <c r="F8" s="50">
        <v>7.782</v>
      </c>
      <c r="G8" s="21">
        <v>1.7499999999999998E-5</v>
      </c>
      <c r="H8" s="2">
        <v>3264</v>
      </c>
      <c r="I8" s="2">
        <v>6200</v>
      </c>
      <c r="J8" s="3">
        <v>149</v>
      </c>
      <c r="K8" s="3">
        <v>148</v>
      </c>
      <c r="L8" s="3">
        <v>149</v>
      </c>
      <c r="M8" s="2">
        <v>17183</v>
      </c>
      <c r="N8" s="3">
        <v>67</v>
      </c>
    </row>
    <row r="9" spans="1:14" x14ac:dyDescent="0.3">
      <c r="A9" s="34">
        <v>500</v>
      </c>
      <c r="B9" s="34">
        <v>8.9209999999999994</v>
      </c>
      <c r="C9" s="20">
        <v>64.48</v>
      </c>
      <c r="D9" s="12">
        <v>5.9050000000000002</v>
      </c>
      <c r="E9" s="12">
        <v>3.0289999999999999</v>
      </c>
      <c r="F9" s="50">
        <v>7.7359999999999998</v>
      </c>
      <c r="G9" s="21">
        <v>1.8E-5</v>
      </c>
      <c r="H9" s="2">
        <v>3186</v>
      </c>
      <c r="I9" s="2">
        <v>6049</v>
      </c>
      <c r="J9" s="3">
        <v>142</v>
      </c>
      <c r="K9" s="3">
        <v>140</v>
      </c>
      <c r="L9" s="3">
        <v>141</v>
      </c>
      <c r="M9" s="2">
        <v>16767</v>
      </c>
      <c r="N9" s="3">
        <v>64</v>
      </c>
    </row>
    <row r="10" spans="1:14" x14ac:dyDescent="0.3">
      <c r="A10" s="34">
        <v>550</v>
      </c>
      <c r="B10" s="34">
        <v>8.9209999999999994</v>
      </c>
      <c r="C10" s="20">
        <v>64.540000000000006</v>
      </c>
      <c r="D10" s="12">
        <v>5.9109999999999996</v>
      </c>
      <c r="E10" s="12">
        <v>3.032</v>
      </c>
      <c r="F10" s="50">
        <v>7.7119999999999997</v>
      </c>
      <c r="G10" s="21">
        <v>1.8300000000000001E-5</v>
      </c>
      <c r="H10" s="2">
        <v>3146</v>
      </c>
      <c r="I10" s="2">
        <v>5973</v>
      </c>
      <c r="J10" s="3">
        <v>138</v>
      </c>
      <c r="K10" s="3">
        <v>137</v>
      </c>
      <c r="L10" s="3">
        <v>137</v>
      </c>
      <c r="M10" s="2">
        <v>16559</v>
      </c>
      <c r="N10" s="3">
        <v>62</v>
      </c>
    </row>
    <row r="11" spans="1:14" x14ac:dyDescent="0.3">
      <c r="A11" s="34">
        <v>600</v>
      </c>
      <c r="B11" s="34">
        <v>8.9209999999999994</v>
      </c>
      <c r="C11" s="20">
        <v>64.61</v>
      </c>
      <c r="D11" s="12">
        <v>5.9169999999999998</v>
      </c>
      <c r="E11" s="12">
        <v>3.0350000000000001</v>
      </c>
      <c r="F11" s="50">
        <v>7.6879999999999997</v>
      </c>
      <c r="G11" s="21">
        <v>1.8499999999999999E-5</v>
      </c>
      <c r="H11" s="2">
        <v>3102</v>
      </c>
      <c r="I11" s="2">
        <v>5895</v>
      </c>
      <c r="J11" s="3">
        <v>134</v>
      </c>
      <c r="K11" s="3">
        <v>133</v>
      </c>
      <c r="L11" s="3">
        <v>134</v>
      </c>
      <c r="M11" s="2">
        <v>16343</v>
      </c>
      <c r="N11" s="3">
        <v>61</v>
      </c>
    </row>
    <row r="12" spans="1:14" x14ac:dyDescent="0.3">
      <c r="A12" s="34">
        <v>700</v>
      </c>
      <c r="B12" s="34">
        <v>8.9209999999999994</v>
      </c>
      <c r="C12" s="20">
        <v>64.75</v>
      </c>
      <c r="D12" s="12">
        <v>5.93</v>
      </c>
      <c r="E12" s="12">
        <v>3.0419999999999998</v>
      </c>
      <c r="F12" s="50">
        <v>7.6379999999999999</v>
      </c>
      <c r="G12" s="21">
        <v>1.9000000000000001E-5</v>
      </c>
      <c r="H12" s="2">
        <v>3019</v>
      </c>
      <c r="I12" s="2">
        <v>5734</v>
      </c>
      <c r="J12" s="3">
        <v>127</v>
      </c>
      <c r="K12" s="3">
        <v>125</v>
      </c>
      <c r="L12" s="3">
        <v>126</v>
      </c>
      <c r="M12" s="2">
        <v>15886</v>
      </c>
      <c r="N12" s="3">
        <v>57</v>
      </c>
    </row>
    <row r="13" spans="1:14" x14ac:dyDescent="0.3">
      <c r="A13" s="34">
        <v>800</v>
      </c>
      <c r="B13" s="34">
        <v>8.9209999999999994</v>
      </c>
      <c r="C13" s="20">
        <v>64.900000000000006</v>
      </c>
      <c r="D13" s="12">
        <v>5.944</v>
      </c>
      <c r="E13" s="12">
        <v>3.048</v>
      </c>
      <c r="F13" s="50">
        <v>7.5869999999999997</v>
      </c>
      <c r="G13" s="21">
        <v>1.95E-5</v>
      </c>
      <c r="H13" s="2">
        <v>2934</v>
      </c>
      <c r="I13" s="2">
        <v>5570</v>
      </c>
      <c r="J13" s="3">
        <v>120</v>
      </c>
      <c r="K13" s="3">
        <v>118</v>
      </c>
      <c r="L13" s="3">
        <v>119</v>
      </c>
      <c r="M13" s="2">
        <v>15464</v>
      </c>
      <c r="N13" s="3">
        <v>54</v>
      </c>
    </row>
    <row r="14" spans="1:14" ht="15" thickBot="1" x14ac:dyDescent="0.35">
      <c r="A14" s="5"/>
      <c r="B14" s="23"/>
      <c r="C14" s="24"/>
      <c r="D14" s="23"/>
      <c r="E14" s="23"/>
      <c r="F14" s="23"/>
      <c r="G14" s="25"/>
      <c r="H14" s="5"/>
      <c r="I14" s="5"/>
      <c r="J14" s="6"/>
      <c r="K14" s="6"/>
      <c r="L14" s="6"/>
      <c r="M14" s="5"/>
      <c r="N14" s="6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3C11F-8337-4E3F-BD9C-7A68D2D3EA45}">
  <dimension ref="A1:N14"/>
  <sheetViews>
    <sheetView workbookViewId="0">
      <selection activeCell="B4" sqref="B4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/>
      <c r="B4" s="34"/>
      <c r="C4" s="20"/>
      <c r="D4" s="12"/>
      <c r="E4" s="12"/>
      <c r="F4" s="50"/>
      <c r="G4" s="21"/>
      <c r="H4" s="2"/>
      <c r="I4" s="2"/>
      <c r="J4" s="3"/>
      <c r="K4" s="3"/>
      <c r="L4" s="3"/>
      <c r="M4" s="2"/>
      <c r="N4" s="3"/>
    </row>
    <row r="5" spans="1:14" x14ac:dyDescent="0.3">
      <c r="A5" s="34">
        <v>24</v>
      </c>
      <c r="B5" s="34">
        <v>8.9209999999999994</v>
      </c>
      <c r="C5" s="20">
        <v>63.93</v>
      </c>
      <c r="D5" s="12">
        <v>5.8550000000000004</v>
      </c>
      <c r="E5" s="12">
        <v>3.0030000000000001</v>
      </c>
      <c r="F5" s="50">
        <v>7.9359999999999999</v>
      </c>
      <c r="G5" s="21"/>
      <c r="H5" s="2">
        <v>3581</v>
      </c>
      <c r="I5" s="2">
        <v>6802</v>
      </c>
      <c r="J5" s="3">
        <v>181</v>
      </c>
      <c r="K5" s="3">
        <v>179</v>
      </c>
      <c r="L5" s="3">
        <v>180</v>
      </c>
      <c r="M5" s="2">
        <v>18807</v>
      </c>
      <c r="N5" s="3">
        <v>81</v>
      </c>
    </row>
    <row r="6" spans="1:14" x14ac:dyDescent="0.3">
      <c r="A6" s="34">
        <v>100</v>
      </c>
      <c r="B6" s="34">
        <v>8.9209999999999994</v>
      </c>
      <c r="C6" s="20">
        <v>64.010000000000005</v>
      </c>
      <c r="D6" s="12">
        <v>5.8620000000000001</v>
      </c>
      <c r="E6" s="12">
        <v>3.0070000000000001</v>
      </c>
      <c r="F6" s="50">
        <v>7.9080000000000004</v>
      </c>
      <c r="G6" s="21">
        <v>1.5999999999999999E-5</v>
      </c>
      <c r="H6" s="2">
        <v>3510</v>
      </c>
      <c r="I6" s="2">
        <v>6663</v>
      </c>
      <c r="J6" s="3">
        <v>174</v>
      </c>
      <c r="K6" s="3">
        <v>171</v>
      </c>
      <c r="L6" s="3">
        <v>173</v>
      </c>
      <c r="M6" s="2">
        <v>18411</v>
      </c>
      <c r="N6" s="3">
        <v>78</v>
      </c>
    </row>
    <row r="7" spans="1:14" x14ac:dyDescent="0.3">
      <c r="A7" s="34">
        <v>200</v>
      </c>
      <c r="B7" s="34">
        <v>8.9209999999999994</v>
      </c>
      <c r="C7" s="20">
        <v>64.12</v>
      </c>
      <c r="D7" s="12">
        <v>5.8719999999999999</v>
      </c>
      <c r="E7" s="12">
        <v>3.012</v>
      </c>
      <c r="F7" s="50">
        <v>7.8680000000000003</v>
      </c>
      <c r="G7" s="21">
        <v>1.6500000000000001E-5</v>
      </c>
      <c r="H7" s="2">
        <v>3424</v>
      </c>
      <c r="I7" s="2">
        <v>6501</v>
      </c>
      <c r="J7" s="3">
        <v>165</v>
      </c>
      <c r="K7" s="3">
        <v>163</v>
      </c>
      <c r="L7" s="3">
        <v>164</v>
      </c>
      <c r="M7" s="2">
        <v>17949</v>
      </c>
      <c r="N7" s="3">
        <v>74</v>
      </c>
    </row>
    <row r="8" spans="1:14" x14ac:dyDescent="0.3">
      <c r="A8" s="34">
        <v>300</v>
      </c>
      <c r="B8" s="34">
        <v>8.9209999999999994</v>
      </c>
      <c r="C8" s="20">
        <v>64.23</v>
      </c>
      <c r="D8" s="12">
        <v>5.8819999999999997</v>
      </c>
      <c r="E8" s="12">
        <v>3.0169999999999999</v>
      </c>
      <c r="F8" s="50">
        <v>7.8259999999999996</v>
      </c>
      <c r="G8" s="21">
        <v>1.7E-5</v>
      </c>
      <c r="H8" s="2">
        <v>3345</v>
      </c>
      <c r="I8" s="2">
        <v>6352</v>
      </c>
      <c r="J8" s="3">
        <v>157</v>
      </c>
      <c r="K8" s="3">
        <v>155</v>
      </c>
      <c r="L8" s="3">
        <v>156</v>
      </c>
      <c r="M8" s="2">
        <v>17527</v>
      </c>
      <c r="N8" s="3">
        <v>70</v>
      </c>
    </row>
    <row r="9" spans="1:14" x14ac:dyDescent="0.3">
      <c r="A9" s="34">
        <v>400</v>
      </c>
      <c r="B9" s="34">
        <v>8.9209999999999994</v>
      </c>
      <c r="C9" s="20">
        <v>64.349999999999994</v>
      </c>
      <c r="D9" s="12">
        <v>5.8940000000000001</v>
      </c>
      <c r="E9" s="12">
        <v>3.0230000000000001</v>
      </c>
      <c r="F9" s="50">
        <v>7.782</v>
      </c>
      <c r="G9" s="21">
        <v>1.7499999999999998E-5</v>
      </c>
      <c r="H9" s="2">
        <v>3264</v>
      </c>
      <c r="I9" s="2">
        <v>6200</v>
      </c>
      <c r="J9" s="3">
        <v>149</v>
      </c>
      <c r="K9" s="3">
        <v>148</v>
      </c>
      <c r="L9" s="3">
        <v>149</v>
      </c>
      <c r="M9" s="2">
        <v>17120</v>
      </c>
      <c r="N9" s="3">
        <v>67</v>
      </c>
    </row>
    <row r="10" spans="1:14" x14ac:dyDescent="0.3">
      <c r="A10" s="34">
        <v>500</v>
      </c>
      <c r="B10" s="34">
        <v>8.9209999999999994</v>
      </c>
      <c r="C10" s="20">
        <v>64.48</v>
      </c>
      <c r="D10" s="12">
        <v>5.9050000000000002</v>
      </c>
      <c r="E10" s="12">
        <v>3.0289999999999999</v>
      </c>
      <c r="F10" s="50">
        <v>7.7359999999999998</v>
      </c>
      <c r="G10" s="21">
        <v>1.8E-5</v>
      </c>
      <c r="H10" s="2">
        <v>3186</v>
      </c>
      <c r="I10" s="2">
        <v>6049</v>
      </c>
      <c r="J10" s="3">
        <v>142</v>
      </c>
      <c r="K10" s="3">
        <v>140</v>
      </c>
      <c r="L10" s="3">
        <v>141</v>
      </c>
      <c r="M10" s="2">
        <v>16701</v>
      </c>
      <c r="N10" s="3">
        <v>63</v>
      </c>
    </row>
    <row r="11" spans="1:14" x14ac:dyDescent="0.3">
      <c r="A11" s="34">
        <v>550</v>
      </c>
      <c r="B11" s="34">
        <v>8.9209999999999994</v>
      </c>
      <c r="C11" s="20">
        <v>64.540000000000006</v>
      </c>
      <c r="D11" s="12">
        <v>5.9109999999999996</v>
      </c>
      <c r="E11" s="12">
        <v>3.032</v>
      </c>
      <c r="F11" s="50">
        <v>7.7119999999999997</v>
      </c>
      <c r="G11" s="21">
        <v>1.8300000000000001E-5</v>
      </c>
      <c r="H11" s="2">
        <v>3146</v>
      </c>
      <c r="I11" s="2">
        <v>5973</v>
      </c>
      <c r="J11" s="3">
        <v>138</v>
      </c>
      <c r="K11" s="3">
        <v>137</v>
      </c>
      <c r="L11" s="3">
        <v>137</v>
      </c>
      <c r="M11" s="2">
        <v>16485</v>
      </c>
      <c r="N11" s="3">
        <v>62</v>
      </c>
    </row>
    <row r="12" spans="1:14" x14ac:dyDescent="0.3">
      <c r="A12" s="34">
        <v>600</v>
      </c>
      <c r="B12" s="34">
        <v>8.9209999999999994</v>
      </c>
      <c r="C12" s="20">
        <v>64.61</v>
      </c>
      <c r="D12" s="12">
        <v>5.9169999999999998</v>
      </c>
      <c r="E12" s="12">
        <v>3.0350000000000001</v>
      </c>
      <c r="F12" s="50">
        <v>7.6879999999999997</v>
      </c>
      <c r="G12" s="21">
        <v>1.8499999999999999E-5</v>
      </c>
      <c r="H12" s="2">
        <v>3102</v>
      </c>
      <c r="I12" s="2">
        <v>5895</v>
      </c>
      <c r="J12" s="3">
        <v>134</v>
      </c>
      <c r="K12" s="3">
        <v>133</v>
      </c>
      <c r="L12" s="3">
        <v>134</v>
      </c>
      <c r="M12" s="2">
        <v>16265</v>
      </c>
      <c r="N12" s="3">
        <v>60</v>
      </c>
    </row>
    <row r="13" spans="1:14" x14ac:dyDescent="0.3">
      <c r="A13" s="34">
        <v>700</v>
      </c>
      <c r="B13" s="34">
        <v>8.9209999999999994</v>
      </c>
      <c r="C13" s="20">
        <v>64.75</v>
      </c>
      <c r="D13" s="12">
        <v>5.93</v>
      </c>
      <c r="E13" s="12">
        <v>3.0419999999999998</v>
      </c>
      <c r="F13" s="50">
        <v>7.6379999999999999</v>
      </c>
      <c r="G13" s="21">
        <v>1.9000000000000001E-5</v>
      </c>
      <c r="H13" s="2">
        <v>3019</v>
      </c>
      <c r="I13" s="2">
        <v>5734</v>
      </c>
      <c r="J13" s="3">
        <v>127</v>
      </c>
      <c r="K13" s="3">
        <v>125</v>
      </c>
      <c r="L13" s="3">
        <v>126</v>
      </c>
      <c r="M13" s="2">
        <v>15836</v>
      </c>
      <c r="N13" s="3">
        <v>57</v>
      </c>
    </row>
    <row r="14" spans="1:14" ht="15" thickBot="1" x14ac:dyDescent="0.35">
      <c r="A14" s="5">
        <v>800</v>
      </c>
      <c r="B14" s="23">
        <v>8.9209999999999994</v>
      </c>
      <c r="C14" s="24">
        <v>64.900000000000006</v>
      </c>
      <c r="D14" s="23">
        <v>5.944</v>
      </c>
      <c r="E14" s="23">
        <v>3.048</v>
      </c>
      <c r="F14" s="23">
        <v>7.5869999999999997</v>
      </c>
      <c r="G14" s="25">
        <v>1.95E-5</v>
      </c>
      <c r="H14" s="5">
        <v>2934</v>
      </c>
      <c r="I14" s="5">
        <v>5570</v>
      </c>
      <c r="J14" s="6">
        <v>120</v>
      </c>
      <c r="K14" s="6">
        <v>118</v>
      </c>
      <c r="L14" s="6">
        <v>119</v>
      </c>
      <c r="M14" s="5">
        <v>15395</v>
      </c>
      <c r="N14" s="6">
        <v>54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D8F5-1B76-4CAB-BC1C-E9BBB0816762}">
  <dimension ref="A1:N14"/>
  <sheetViews>
    <sheetView workbookViewId="0">
      <selection activeCell="A4" sqref="A4:N13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12">
        <v>8.9700000000000006</v>
      </c>
      <c r="C4" s="20">
        <v>63.99</v>
      </c>
      <c r="D4" s="12">
        <v>5.8949999999999996</v>
      </c>
      <c r="E4" s="12">
        <v>2.9990000000000001</v>
      </c>
      <c r="F4" s="50">
        <v>7.9290000000000003</v>
      </c>
      <c r="G4" s="21"/>
      <c r="H4" s="2">
        <v>3807</v>
      </c>
      <c r="I4" s="2">
        <v>7320</v>
      </c>
      <c r="J4" s="3">
        <v>206</v>
      </c>
      <c r="K4" s="3">
        <v>206</v>
      </c>
      <c r="L4" s="3">
        <v>206</v>
      </c>
      <c r="M4" s="2">
        <v>17924</v>
      </c>
      <c r="N4" s="3">
        <v>74</v>
      </c>
    </row>
    <row r="5" spans="1:14" x14ac:dyDescent="0.3">
      <c r="A5" s="34">
        <v>100</v>
      </c>
      <c r="B5" s="12">
        <v>8.9700000000000006</v>
      </c>
      <c r="C5" s="20">
        <v>64.069999999999993</v>
      </c>
      <c r="D5" s="12">
        <v>5.9020000000000001</v>
      </c>
      <c r="E5" s="12">
        <v>3.0030000000000001</v>
      </c>
      <c r="F5" s="50">
        <v>7.9</v>
      </c>
      <c r="G5" s="21">
        <v>1.5999999999999999E-5</v>
      </c>
      <c r="H5" s="2">
        <v>3737</v>
      </c>
      <c r="I5" s="2">
        <v>7181</v>
      </c>
      <c r="J5" s="3">
        <v>198</v>
      </c>
      <c r="K5" s="3">
        <v>198</v>
      </c>
      <c r="L5" s="3">
        <v>198</v>
      </c>
      <c r="M5" s="2">
        <v>17535</v>
      </c>
      <c r="N5" s="3">
        <v>71</v>
      </c>
    </row>
    <row r="6" spans="1:14" x14ac:dyDescent="0.3">
      <c r="A6" s="34">
        <v>200</v>
      </c>
      <c r="B6" s="12">
        <v>8.9700000000000006</v>
      </c>
      <c r="C6" s="20">
        <v>64.180000000000007</v>
      </c>
      <c r="D6" s="12">
        <v>5.9119999999999999</v>
      </c>
      <c r="E6" s="12">
        <v>3.008</v>
      </c>
      <c r="F6" s="50">
        <v>7.86</v>
      </c>
      <c r="G6" s="21">
        <v>1.6500000000000001E-5</v>
      </c>
      <c r="H6" s="2">
        <v>3653</v>
      </c>
      <c r="I6" s="2">
        <v>7021</v>
      </c>
      <c r="J6" s="3">
        <v>189</v>
      </c>
      <c r="K6" s="3">
        <v>189</v>
      </c>
      <c r="L6" s="3">
        <v>189</v>
      </c>
      <c r="M6" s="2">
        <v>17098</v>
      </c>
      <c r="N6" s="3">
        <v>68</v>
      </c>
    </row>
    <row r="7" spans="1:14" x14ac:dyDescent="0.3">
      <c r="A7" s="34">
        <v>300</v>
      </c>
      <c r="B7" s="12">
        <v>8.9700000000000006</v>
      </c>
      <c r="C7" s="20">
        <v>64.290000000000006</v>
      </c>
      <c r="D7" s="12">
        <v>5.923</v>
      </c>
      <c r="E7" s="12">
        <v>3.0129999999999999</v>
      </c>
      <c r="F7" s="50">
        <v>7.8179999999999996</v>
      </c>
      <c r="G7" s="21">
        <v>1.7E-5</v>
      </c>
      <c r="H7" s="2">
        <v>3575</v>
      </c>
      <c r="I7" s="2">
        <v>6872</v>
      </c>
      <c r="J7" s="3">
        <v>181</v>
      </c>
      <c r="K7" s="3">
        <v>181</v>
      </c>
      <c r="L7" s="3">
        <v>181</v>
      </c>
      <c r="M7" s="2">
        <v>16682</v>
      </c>
      <c r="N7" s="3">
        <v>64</v>
      </c>
    </row>
    <row r="8" spans="1:14" x14ac:dyDescent="0.3">
      <c r="A8" s="34">
        <v>400</v>
      </c>
      <c r="B8" s="12">
        <v>8.9700000000000006</v>
      </c>
      <c r="C8" s="20">
        <v>64.41</v>
      </c>
      <c r="D8" s="12">
        <v>5.9340000000000002</v>
      </c>
      <c r="E8" s="12">
        <v>3.0190000000000001</v>
      </c>
      <c r="F8" s="50">
        <v>7.7750000000000004</v>
      </c>
      <c r="G8" s="21">
        <v>1.7499999999999998E-5</v>
      </c>
      <c r="H8" s="2">
        <v>3495</v>
      </c>
      <c r="I8" s="2">
        <v>6720</v>
      </c>
      <c r="J8" s="3">
        <v>172</v>
      </c>
      <c r="K8" s="3">
        <v>173</v>
      </c>
      <c r="L8" s="3">
        <v>173</v>
      </c>
      <c r="M8" s="2">
        <v>16261</v>
      </c>
      <c r="N8" s="3">
        <v>61</v>
      </c>
    </row>
    <row r="9" spans="1:14" x14ac:dyDescent="0.3">
      <c r="A9" s="34">
        <v>500</v>
      </c>
      <c r="B9" s="12">
        <v>8.9700000000000006</v>
      </c>
      <c r="C9" s="20">
        <v>64.540000000000006</v>
      </c>
      <c r="D9" s="12">
        <v>5.9459999999999997</v>
      </c>
      <c r="E9" s="12">
        <v>3.0249999999999999</v>
      </c>
      <c r="F9" s="50">
        <v>7.7290000000000001</v>
      </c>
      <c r="G9" s="21">
        <v>1.8E-5</v>
      </c>
      <c r="H9" s="2">
        <v>3421</v>
      </c>
      <c r="I9" s="2">
        <v>6574</v>
      </c>
      <c r="J9" s="3">
        <v>165</v>
      </c>
      <c r="K9" s="3">
        <v>165</v>
      </c>
      <c r="L9" s="3">
        <v>165</v>
      </c>
      <c r="M9" s="2">
        <v>15851</v>
      </c>
      <c r="N9" s="3">
        <v>58</v>
      </c>
    </row>
    <row r="10" spans="1:14" x14ac:dyDescent="0.3">
      <c r="A10" s="34">
        <v>550</v>
      </c>
      <c r="B10" s="12">
        <v>8.9700000000000006</v>
      </c>
      <c r="C10" s="20">
        <v>64.599999999999994</v>
      </c>
      <c r="D10" s="12">
        <v>5.952</v>
      </c>
      <c r="E10" s="12">
        <v>3.028</v>
      </c>
      <c r="F10" s="50">
        <v>7.7050000000000001</v>
      </c>
      <c r="G10" s="21">
        <v>1.8300000000000001E-5</v>
      </c>
      <c r="H10" s="2">
        <v>3378</v>
      </c>
      <c r="I10" s="2">
        <v>6491</v>
      </c>
      <c r="J10" s="3">
        <v>160</v>
      </c>
      <c r="K10" s="3">
        <v>161</v>
      </c>
      <c r="L10" s="3">
        <v>161</v>
      </c>
      <c r="M10" s="2">
        <v>15639</v>
      </c>
      <c r="N10" s="3">
        <v>56</v>
      </c>
    </row>
    <row r="11" spans="1:14" x14ac:dyDescent="0.3">
      <c r="A11" s="34">
        <v>600</v>
      </c>
      <c r="B11" s="12">
        <v>8.9700000000000006</v>
      </c>
      <c r="C11" s="20">
        <v>64.67</v>
      </c>
      <c r="D11" s="12">
        <v>5.9580000000000002</v>
      </c>
      <c r="E11" s="12">
        <v>3.0310000000000001</v>
      </c>
      <c r="F11" s="50">
        <v>7.681</v>
      </c>
      <c r="G11" s="21">
        <v>1.8499999999999999E-5</v>
      </c>
      <c r="H11" s="2">
        <v>3337</v>
      </c>
      <c r="I11" s="2">
        <v>6412</v>
      </c>
      <c r="J11" s="3">
        <v>156</v>
      </c>
      <c r="K11" s="3">
        <v>157</v>
      </c>
      <c r="L11" s="3">
        <v>157</v>
      </c>
      <c r="M11" s="2">
        <v>15419</v>
      </c>
      <c r="N11" s="3">
        <v>55</v>
      </c>
    </row>
    <row r="12" spans="1:14" x14ac:dyDescent="0.3">
      <c r="A12" s="34">
        <v>700</v>
      </c>
      <c r="B12" s="12">
        <v>8.9700000000000006</v>
      </c>
      <c r="C12" s="20">
        <v>64.81</v>
      </c>
      <c r="D12" s="12">
        <v>5.9710000000000001</v>
      </c>
      <c r="E12" s="12">
        <v>3.0379999999999998</v>
      </c>
      <c r="F12" s="50">
        <v>7.6310000000000002</v>
      </c>
      <c r="G12" s="21">
        <v>1.9000000000000001E-5</v>
      </c>
      <c r="H12" s="2">
        <v>3253</v>
      </c>
      <c r="I12" s="2">
        <v>6252</v>
      </c>
      <c r="J12" s="3">
        <v>148</v>
      </c>
      <c r="K12" s="3">
        <v>149</v>
      </c>
      <c r="L12" s="3">
        <v>149</v>
      </c>
      <c r="M12" s="2">
        <v>14972</v>
      </c>
      <c r="N12" s="3">
        <v>51</v>
      </c>
    </row>
    <row r="13" spans="1:14" x14ac:dyDescent="0.3">
      <c r="A13" s="34">
        <v>800</v>
      </c>
      <c r="B13" s="12">
        <v>8.9700000000000006</v>
      </c>
      <c r="C13" s="20">
        <v>64.959999999999994</v>
      </c>
      <c r="D13" s="12">
        <v>5.984</v>
      </c>
      <c r="E13" s="12">
        <v>3.044</v>
      </c>
      <c r="F13" s="50">
        <v>7.58</v>
      </c>
      <c r="G13" s="21">
        <v>1.95E-5</v>
      </c>
      <c r="H13" s="2">
        <v>3173</v>
      </c>
      <c r="I13" s="2">
        <v>6092</v>
      </c>
      <c r="J13" s="3">
        <v>141</v>
      </c>
      <c r="K13" s="3">
        <v>141</v>
      </c>
      <c r="L13" s="3">
        <v>141</v>
      </c>
      <c r="M13" s="2">
        <v>14540</v>
      </c>
      <c r="N13" s="3">
        <v>48</v>
      </c>
    </row>
    <row r="14" spans="1:14" ht="15" thickBot="1" x14ac:dyDescent="0.35">
      <c r="A14" s="5"/>
      <c r="B14" s="23"/>
      <c r="C14" s="24"/>
      <c r="D14" s="23"/>
      <c r="E14" s="23"/>
      <c r="F14" s="23"/>
      <c r="G14" s="25"/>
      <c r="H14" s="5"/>
      <c r="I14" s="5"/>
      <c r="J14" s="6"/>
      <c r="K14" s="6"/>
      <c r="L14" s="6"/>
      <c r="M14" s="5"/>
      <c r="N14" s="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4E1F-C0F8-497A-9C3B-613151331BA4}">
  <dimension ref="A1:N14"/>
  <sheetViews>
    <sheetView workbookViewId="0">
      <selection activeCell="N22" sqref="N22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34">
        <v>8.1479999999999997</v>
      </c>
      <c r="C4" s="20">
        <v>63.79</v>
      </c>
      <c r="D4" s="12">
        <v>5.6689999999999996</v>
      </c>
      <c r="E4" s="12">
        <v>2.8450000000000002</v>
      </c>
      <c r="F4" s="50">
        <v>7.92</v>
      </c>
      <c r="G4" s="21"/>
      <c r="H4" s="2">
        <v>3793</v>
      </c>
      <c r="I4" s="2">
        <v>7408</v>
      </c>
      <c r="J4" s="3">
        <v>224</v>
      </c>
      <c r="K4" s="3">
        <v>226</v>
      </c>
      <c r="L4" s="3">
        <v>225</v>
      </c>
      <c r="M4" s="2">
        <v>17777</v>
      </c>
      <c r="N4" s="3">
        <v>74</v>
      </c>
    </row>
    <row r="5" spans="1:14" x14ac:dyDescent="0.3">
      <c r="A5" s="34">
        <v>100</v>
      </c>
      <c r="B5" s="34">
        <v>8.1479999999999997</v>
      </c>
      <c r="C5" s="20">
        <v>63.87</v>
      </c>
      <c r="D5" s="12">
        <v>5.6760000000000002</v>
      </c>
      <c r="E5" s="12">
        <v>2.8479999999999999</v>
      </c>
      <c r="F5" s="50">
        <v>7.891</v>
      </c>
      <c r="G5" s="21">
        <v>1.5999999999999999E-5</v>
      </c>
      <c r="H5" s="2">
        <v>3721</v>
      </c>
      <c r="I5" s="2">
        <v>7267</v>
      </c>
      <c r="J5" s="3">
        <v>215</v>
      </c>
      <c r="K5" s="3">
        <v>217</v>
      </c>
      <c r="L5" s="3">
        <v>216</v>
      </c>
      <c r="M5" s="2">
        <v>17374</v>
      </c>
      <c r="N5" s="3">
        <v>70</v>
      </c>
    </row>
    <row r="6" spans="1:14" x14ac:dyDescent="0.3">
      <c r="A6" s="34">
        <v>200</v>
      </c>
      <c r="B6" s="34">
        <v>8.1479999999999997</v>
      </c>
      <c r="C6" s="20">
        <v>63.98</v>
      </c>
      <c r="D6" s="12">
        <v>5.6849999999999996</v>
      </c>
      <c r="E6" s="12">
        <v>2.8530000000000002</v>
      </c>
      <c r="F6" s="50">
        <v>7.851</v>
      </c>
      <c r="G6" s="21">
        <v>1.6500000000000001E-5</v>
      </c>
      <c r="H6" s="2">
        <v>3646</v>
      </c>
      <c r="I6" s="2">
        <v>7118</v>
      </c>
      <c r="J6" s="3">
        <v>206</v>
      </c>
      <c r="K6" s="3">
        <v>208</v>
      </c>
      <c r="L6" s="3">
        <v>207</v>
      </c>
      <c r="M6" s="2">
        <v>16948</v>
      </c>
      <c r="N6" s="3">
        <v>67</v>
      </c>
    </row>
    <row r="7" spans="1:14" x14ac:dyDescent="0.3">
      <c r="A7" s="34">
        <v>300</v>
      </c>
      <c r="B7" s="34">
        <v>8.1479999999999997</v>
      </c>
      <c r="C7" s="20">
        <v>64.09</v>
      </c>
      <c r="D7" s="12">
        <v>5.6959999999999997</v>
      </c>
      <c r="E7" s="12">
        <v>2.8580000000000001</v>
      </c>
      <c r="F7" s="50">
        <v>7.8090000000000002</v>
      </c>
      <c r="G7" s="21">
        <v>1.7E-5</v>
      </c>
      <c r="H7" s="2">
        <v>3573</v>
      </c>
      <c r="I7" s="2">
        <v>6977</v>
      </c>
      <c r="J7" s="3">
        <v>197</v>
      </c>
      <c r="K7" s="3">
        <v>199</v>
      </c>
      <c r="L7" s="3">
        <v>198</v>
      </c>
      <c r="M7" s="2">
        <v>16551</v>
      </c>
      <c r="N7" s="3">
        <v>64</v>
      </c>
    </row>
    <row r="8" spans="1:14" x14ac:dyDescent="0.3">
      <c r="A8" s="34">
        <v>400</v>
      </c>
      <c r="B8" s="34">
        <v>8.1479999999999997</v>
      </c>
      <c r="C8" s="20">
        <v>64.209999999999994</v>
      </c>
      <c r="D8" s="12">
        <v>5.7060000000000004</v>
      </c>
      <c r="E8" s="12">
        <v>2.8639999999999999</v>
      </c>
      <c r="F8" s="50">
        <v>7.7649999999999997</v>
      </c>
      <c r="G8" s="21">
        <v>1.7499999999999998E-5</v>
      </c>
      <c r="H8" s="2">
        <v>3495</v>
      </c>
      <c r="I8" s="2">
        <v>6830</v>
      </c>
      <c r="J8" s="3">
        <v>189</v>
      </c>
      <c r="K8" s="3">
        <v>191</v>
      </c>
      <c r="L8" s="3">
        <v>190</v>
      </c>
      <c r="M8" s="2">
        <v>16132</v>
      </c>
      <c r="N8" s="3">
        <v>60</v>
      </c>
    </row>
    <row r="9" spans="1:14" x14ac:dyDescent="0.3">
      <c r="A9" s="34">
        <v>500</v>
      </c>
      <c r="B9" s="34">
        <v>8.1479999999999997</v>
      </c>
      <c r="C9" s="20">
        <v>64.34</v>
      </c>
      <c r="D9" s="12">
        <v>5.718</v>
      </c>
      <c r="E9" s="12">
        <v>2.8690000000000002</v>
      </c>
      <c r="F9" s="50">
        <v>7.72</v>
      </c>
      <c r="G9" s="21">
        <v>1.8E-5</v>
      </c>
      <c r="H9" s="2">
        <v>3428</v>
      </c>
      <c r="I9" s="2">
        <v>6690</v>
      </c>
      <c r="J9" s="3">
        <v>181</v>
      </c>
      <c r="K9" s="3">
        <v>183</v>
      </c>
      <c r="L9" s="3">
        <v>182</v>
      </c>
      <c r="M9" s="2">
        <v>15723</v>
      </c>
      <c r="N9" s="3">
        <v>57</v>
      </c>
    </row>
    <row r="10" spans="1:14" x14ac:dyDescent="0.3">
      <c r="A10" s="34">
        <v>550</v>
      </c>
      <c r="B10" s="34">
        <v>8.1479999999999997</v>
      </c>
      <c r="C10" s="20">
        <v>64.400000000000006</v>
      </c>
      <c r="D10" s="12">
        <v>5.7229999999999999</v>
      </c>
      <c r="E10" s="12">
        <v>2.8719999999999999</v>
      </c>
      <c r="F10" s="50">
        <v>7.6959999999999997</v>
      </c>
      <c r="G10" s="21">
        <v>1.8300000000000001E-5</v>
      </c>
      <c r="H10" s="2">
        <v>3388</v>
      </c>
      <c r="I10" s="2">
        <v>6611</v>
      </c>
      <c r="J10" s="3">
        <v>177</v>
      </c>
      <c r="K10" s="3">
        <v>179</v>
      </c>
      <c r="L10" s="3">
        <v>178</v>
      </c>
      <c r="M10" s="2">
        <v>15524</v>
      </c>
      <c r="N10" s="3">
        <v>56</v>
      </c>
    </row>
    <row r="11" spans="1:14" x14ac:dyDescent="0.3">
      <c r="A11" s="34">
        <v>600</v>
      </c>
      <c r="B11" s="34">
        <v>8.1479999999999997</v>
      </c>
      <c r="C11" s="20">
        <v>64.47</v>
      </c>
      <c r="D11" s="12">
        <v>5.7290000000000001</v>
      </c>
      <c r="E11" s="12">
        <v>2.875</v>
      </c>
      <c r="F11" s="50">
        <v>7.6719999999999997</v>
      </c>
      <c r="G11" s="21">
        <v>1.8499999999999999E-5</v>
      </c>
      <c r="H11" s="2">
        <v>3342</v>
      </c>
      <c r="I11" s="2">
        <v>6533</v>
      </c>
      <c r="J11" s="3">
        <v>172</v>
      </c>
      <c r="K11" s="3">
        <v>174</v>
      </c>
      <c r="L11" s="3">
        <v>173</v>
      </c>
      <c r="M11" s="2">
        <v>15286</v>
      </c>
      <c r="N11" s="3">
        <v>54</v>
      </c>
    </row>
    <row r="12" spans="1:14" x14ac:dyDescent="0.3">
      <c r="A12" s="34">
        <v>700</v>
      </c>
      <c r="B12" s="34">
        <v>8.1479999999999997</v>
      </c>
      <c r="C12" s="20">
        <v>64.61</v>
      </c>
      <c r="D12" s="12">
        <v>5.742</v>
      </c>
      <c r="E12" s="12">
        <v>2.8820000000000001</v>
      </c>
      <c r="F12" s="50">
        <v>7.6219999999999999</v>
      </c>
      <c r="G12" s="21">
        <v>1.9000000000000001E-5</v>
      </c>
      <c r="H12" s="2">
        <v>3267</v>
      </c>
      <c r="I12" s="2">
        <v>6379</v>
      </c>
      <c r="J12" s="3">
        <v>164</v>
      </c>
      <c r="K12" s="3">
        <v>166</v>
      </c>
      <c r="L12" s="3">
        <v>165</v>
      </c>
      <c r="M12" s="2">
        <v>14837</v>
      </c>
      <c r="N12" s="3">
        <v>51</v>
      </c>
    </row>
    <row r="13" spans="1:14" x14ac:dyDescent="0.3">
      <c r="A13" s="34">
        <v>800</v>
      </c>
      <c r="B13" s="34">
        <v>8.1479999999999997</v>
      </c>
      <c r="C13" s="20">
        <v>64.760000000000005</v>
      </c>
      <c r="D13" s="12">
        <v>5.7549999999999999</v>
      </c>
      <c r="E13" s="12">
        <v>2.8879999999999999</v>
      </c>
      <c r="F13" s="50">
        <v>7.5709999999999997</v>
      </c>
      <c r="G13" s="21">
        <v>1.95E-5</v>
      </c>
      <c r="H13" s="2">
        <v>3189</v>
      </c>
      <c r="I13" s="2">
        <v>6227</v>
      </c>
      <c r="J13" s="3">
        <v>156</v>
      </c>
      <c r="K13" s="3">
        <v>158</v>
      </c>
      <c r="L13" s="3">
        <v>157</v>
      </c>
      <c r="M13" s="2">
        <v>14420</v>
      </c>
      <c r="N13" s="3">
        <v>48</v>
      </c>
    </row>
    <row r="14" spans="1:14" ht="15" thickBot="1" x14ac:dyDescent="0.35">
      <c r="A14" s="5"/>
      <c r="B14" s="23"/>
      <c r="C14" s="24"/>
      <c r="D14" s="23"/>
      <c r="E14" s="23"/>
      <c r="F14" s="23"/>
      <c r="G14" s="25"/>
      <c r="H14" s="5"/>
      <c r="I14" s="5"/>
      <c r="J14" s="6"/>
      <c r="K14" s="6"/>
      <c r="L14" s="6"/>
      <c r="M14" s="5"/>
      <c r="N14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F460-3989-40B1-9DF3-0CBFC9FE7C8A}">
  <dimension ref="A1:AC81"/>
  <sheetViews>
    <sheetView tabSelected="1" zoomScaleNormal="100" workbookViewId="0">
      <selection activeCell="G14" sqref="G14"/>
    </sheetView>
  </sheetViews>
  <sheetFormatPr baseColWidth="10" defaultColWidth="10.88671875" defaultRowHeight="14.4" x14ac:dyDescent="0.3"/>
  <cols>
    <col min="1" max="1" width="39.33203125" customWidth="1"/>
    <col min="3" max="3" width="26.44140625" customWidth="1"/>
  </cols>
  <sheetData>
    <row r="1" spans="1:3" x14ac:dyDescent="0.3">
      <c r="A1" s="28" t="s">
        <v>66</v>
      </c>
      <c r="B1" s="28" t="s">
        <v>67</v>
      </c>
      <c r="C1" s="28" t="s">
        <v>68</v>
      </c>
    </row>
    <row r="2" spans="1:3" x14ac:dyDescent="0.3">
      <c r="A2" s="54" t="s">
        <v>69</v>
      </c>
      <c r="B2" s="55"/>
      <c r="C2" s="55"/>
    </row>
    <row r="3" spans="1:3" x14ac:dyDescent="0.3">
      <c r="A3" t="s">
        <v>70</v>
      </c>
      <c r="B3" t="s">
        <v>71</v>
      </c>
      <c r="C3" t="s">
        <v>72</v>
      </c>
    </row>
    <row r="4" spans="1:3" x14ac:dyDescent="0.3">
      <c r="A4" t="s">
        <v>73</v>
      </c>
      <c r="B4" t="s">
        <v>71</v>
      </c>
      <c r="C4" t="s">
        <v>74</v>
      </c>
    </row>
    <row r="5" spans="1:3" x14ac:dyDescent="0.3">
      <c r="A5" s="54" t="s">
        <v>75</v>
      </c>
      <c r="B5" s="55"/>
      <c r="C5" s="55"/>
    </row>
    <row r="6" spans="1:3" x14ac:dyDescent="0.3">
      <c r="A6" t="s">
        <v>76</v>
      </c>
      <c r="B6" t="s">
        <v>71</v>
      </c>
      <c r="C6" t="s">
        <v>77</v>
      </c>
    </row>
    <row r="7" spans="1:3" x14ac:dyDescent="0.3">
      <c r="A7" t="s">
        <v>78</v>
      </c>
      <c r="B7" t="s">
        <v>71</v>
      </c>
      <c r="C7" t="s">
        <v>79</v>
      </c>
    </row>
    <row r="8" spans="1:3" x14ac:dyDescent="0.3">
      <c r="A8" t="s">
        <v>17</v>
      </c>
      <c r="B8" t="s">
        <v>80</v>
      </c>
      <c r="C8" s="67">
        <v>80</v>
      </c>
    </row>
    <row r="9" spans="1:3" x14ac:dyDescent="0.3">
      <c r="A9" t="s">
        <v>81</v>
      </c>
      <c r="B9" t="s">
        <v>82</v>
      </c>
      <c r="C9">
        <v>90</v>
      </c>
    </row>
    <row r="10" spans="1:3" x14ac:dyDescent="0.3">
      <c r="A10" t="s">
        <v>29</v>
      </c>
      <c r="B10" t="s">
        <v>80</v>
      </c>
      <c r="C10">
        <v>120</v>
      </c>
    </row>
    <row r="11" spans="1:3" ht="15.6" x14ac:dyDescent="0.35">
      <c r="A11" t="s">
        <v>23</v>
      </c>
      <c r="B11" t="s">
        <v>83</v>
      </c>
      <c r="C11">
        <v>100</v>
      </c>
    </row>
    <row r="12" spans="1:3" x14ac:dyDescent="0.3">
      <c r="A12" s="56" t="s">
        <v>84</v>
      </c>
      <c r="B12" s="57"/>
      <c r="C12" s="57"/>
    </row>
    <row r="13" spans="1:3" x14ac:dyDescent="0.3">
      <c r="A13" t="s">
        <v>27</v>
      </c>
      <c r="B13" t="s">
        <v>80</v>
      </c>
      <c r="C13">
        <v>50</v>
      </c>
    </row>
    <row r="14" spans="1:3" x14ac:dyDescent="0.3">
      <c r="A14" t="s">
        <v>19</v>
      </c>
      <c r="B14" t="s">
        <v>85</v>
      </c>
      <c r="C14">
        <v>275</v>
      </c>
    </row>
    <row r="15" spans="1:3" x14ac:dyDescent="0.3">
      <c r="A15" t="s">
        <v>25</v>
      </c>
      <c r="B15" t="s">
        <v>86</v>
      </c>
      <c r="C15">
        <v>700</v>
      </c>
    </row>
    <row r="16" spans="1:3" ht="15.6" x14ac:dyDescent="0.35">
      <c r="A16" s="58" t="s">
        <v>87</v>
      </c>
      <c r="B16" s="58" t="s">
        <v>88</v>
      </c>
      <c r="C16" s="53">
        <v>65</v>
      </c>
    </row>
    <row r="17" spans="1:9" x14ac:dyDescent="0.3">
      <c r="A17" s="60" t="s">
        <v>89</v>
      </c>
      <c r="B17" s="61"/>
      <c r="C17" s="61"/>
    </row>
    <row r="18" spans="1:9" x14ac:dyDescent="0.3">
      <c r="A18" t="s">
        <v>90</v>
      </c>
      <c r="B18" t="s">
        <v>71</v>
      </c>
      <c r="C18" t="s">
        <v>91</v>
      </c>
    </row>
    <row r="19" spans="1:9" x14ac:dyDescent="0.3">
      <c r="A19" t="s">
        <v>92</v>
      </c>
      <c r="B19" t="s">
        <v>93</v>
      </c>
      <c r="C19" s="64">
        <f>C20*$C$13/1000</f>
        <v>114.6</v>
      </c>
    </row>
    <row r="20" spans="1:9" x14ac:dyDescent="0.3">
      <c r="A20" t="s">
        <v>94</v>
      </c>
      <c r="B20" t="s">
        <v>71</v>
      </c>
      <c r="C20">
        <v>2292</v>
      </c>
    </row>
    <row r="21" spans="1:9" x14ac:dyDescent="0.3">
      <c r="A21" s="60" t="s">
        <v>95</v>
      </c>
      <c r="B21" s="61"/>
      <c r="C21" s="61"/>
    </row>
    <row r="22" spans="1:9" x14ac:dyDescent="0.3">
      <c r="A22" t="s">
        <v>90</v>
      </c>
      <c r="B22" t="s">
        <v>71</v>
      </c>
      <c r="C22" t="s">
        <v>96</v>
      </c>
    </row>
    <row r="23" spans="1:9" x14ac:dyDescent="0.3">
      <c r="A23" t="s">
        <v>92</v>
      </c>
      <c r="B23" t="s">
        <v>93</v>
      </c>
      <c r="C23" s="64">
        <f>C24*$C$13/1000</f>
        <v>82.55</v>
      </c>
    </row>
    <row r="24" spans="1:9" x14ac:dyDescent="0.3">
      <c r="A24" t="s">
        <v>94</v>
      </c>
      <c r="B24" t="s">
        <v>71</v>
      </c>
      <c r="C24">
        <v>1651</v>
      </c>
    </row>
    <row r="25" spans="1:9" x14ac:dyDescent="0.3">
      <c r="A25" s="56" t="s">
        <v>97</v>
      </c>
      <c r="B25" s="57"/>
      <c r="C25" s="57"/>
    </row>
    <row r="26" spans="1:9" x14ac:dyDescent="0.3">
      <c r="A26" t="s">
        <v>27</v>
      </c>
      <c r="B26" t="s">
        <v>80</v>
      </c>
      <c r="C26">
        <v>30</v>
      </c>
    </row>
    <row r="27" spans="1:9" x14ac:dyDescent="0.3">
      <c r="A27" t="s">
        <v>19</v>
      </c>
      <c r="B27" t="s">
        <v>85</v>
      </c>
      <c r="C27">
        <v>200</v>
      </c>
    </row>
    <row r="28" spans="1:9" x14ac:dyDescent="0.3">
      <c r="A28" t="s">
        <v>25</v>
      </c>
      <c r="B28" t="s">
        <v>86</v>
      </c>
      <c r="C28">
        <v>800</v>
      </c>
    </row>
    <row r="29" spans="1:9" x14ac:dyDescent="0.3">
      <c r="A29" s="60" t="s">
        <v>98</v>
      </c>
      <c r="B29" s="61"/>
      <c r="C29" s="61"/>
    </row>
    <row r="30" spans="1:9" ht="15.6" x14ac:dyDescent="0.35">
      <c r="A30" s="58" t="s">
        <v>87</v>
      </c>
      <c r="B30" s="58" t="s">
        <v>88</v>
      </c>
      <c r="C30" s="53">
        <v>66</v>
      </c>
      <c r="I30" s="59"/>
    </row>
    <row r="31" spans="1:9" x14ac:dyDescent="0.3">
      <c r="A31" t="s">
        <v>90</v>
      </c>
      <c r="B31" t="s">
        <v>71</v>
      </c>
      <c r="C31" t="s">
        <v>91</v>
      </c>
    </row>
    <row r="32" spans="1:9" x14ac:dyDescent="0.3">
      <c r="A32" t="s">
        <v>92</v>
      </c>
      <c r="B32" t="s">
        <v>93</v>
      </c>
      <c r="C32" s="64">
        <f>C33*$C$26/1000</f>
        <v>114.6</v>
      </c>
    </row>
    <row r="33" spans="1:27" x14ac:dyDescent="0.3">
      <c r="A33" t="s">
        <v>94</v>
      </c>
      <c r="B33" t="s">
        <v>71</v>
      </c>
      <c r="C33">
        <v>3820</v>
      </c>
    </row>
    <row r="34" spans="1:27" x14ac:dyDescent="0.3">
      <c r="A34" s="60" t="s">
        <v>99</v>
      </c>
      <c r="B34" s="61"/>
      <c r="C34" s="61"/>
    </row>
    <row r="35" spans="1:27" ht="15.6" x14ac:dyDescent="0.35">
      <c r="A35" t="s">
        <v>21</v>
      </c>
      <c r="B35" t="s">
        <v>88</v>
      </c>
      <c r="C35" s="53">
        <v>66</v>
      </c>
      <c r="AA35">
        <v>13</v>
      </c>
    </row>
    <row r="36" spans="1:27" x14ac:dyDescent="0.3">
      <c r="A36" t="s">
        <v>90</v>
      </c>
      <c r="B36" t="s">
        <v>71</v>
      </c>
      <c r="C36" t="s">
        <v>91</v>
      </c>
    </row>
    <row r="37" spans="1:27" x14ac:dyDescent="0.3">
      <c r="A37" t="s">
        <v>92</v>
      </c>
      <c r="B37" t="s">
        <v>93</v>
      </c>
      <c r="C37" s="22">
        <f>C38*$C$26/1000</f>
        <v>90.9</v>
      </c>
    </row>
    <row r="38" spans="1:27" x14ac:dyDescent="0.3">
      <c r="A38" t="s">
        <v>94</v>
      </c>
      <c r="B38" t="s">
        <v>71</v>
      </c>
      <c r="C38">
        <v>3030</v>
      </c>
    </row>
    <row r="39" spans="1:27" x14ac:dyDescent="0.3">
      <c r="A39" s="60" t="s">
        <v>100</v>
      </c>
      <c r="B39" s="61"/>
      <c r="C39" s="61"/>
    </row>
    <row r="40" spans="1:27" ht="15.6" x14ac:dyDescent="0.35">
      <c r="A40" s="58" t="s">
        <v>87</v>
      </c>
      <c r="B40" s="58" t="s">
        <v>88</v>
      </c>
      <c r="C40" s="53">
        <v>65</v>
      </c>
      <c r="I40" s="59"/>
    </row>
    <row r="41" spans="1:27" x14ac:dyDescent="0.3">
      <c r="A41" t="s">
        <v>90</v>
      </c>
      <c r="B41" t="s">
        <v>71</v>
      </c>
      <c r="C41" t="s">
        <v>96</v>
      </c>
    </row>
    <row r="42" spans="1:27" x14ac:dyDescent="0.3">
      <c r="A42" t="s">
        <v>92</v>
      </c>
      <c r="B42" t="s">
        <v>93</v>
      </c>
      <c r="C42" s="64">
        <f>C43*$C$26/1000</f>
        <v>22.53</v>
      </c>
    </row>
    <row r="43" spans="1:27" x14ac:dyDescent="0.3">
      <c r="A43" t="s">
        <v>94</v>
      </c>
      <c r="B43" t="s">
        <v>71</v>
      </c>
      <c r="C43">
        <v>751</v>
      </c>
    </row>
    <row r="44" spans="1:27" x14ac:dyDescent="0.3">
      <c r="C44" s="53"/>
    </row>
    <row r="45" spans="1:27" x14ac:dyDescent="0.3">
      <c r="A45" s="54" t="s">
        <v>101</v>
      </c>
      <c r="B45" s="55"/>
      <c r="C45" s="55"/>
    </row>
    <row r="46" spans="1:27" x14ac:dyDescent="0.3">
      <c r="A46" t="s">
        <v>102</v>
      </c>
      <c r="B46" t="s">
        <v>103</v>
      </c>
      <c r="C46" s="52" t="s">
        <v>104</v>
      </c>
    </row>
    <row r="48" spans="1:27" x14ac:dyDescent="0.3">
      <c r="A48" s="54" t="s">
        <v>105</v>
      </c>
      <c r="B48" s="55"/>
      <c r="C48" s="55"/>
    </row>
    <row r="49" spans="1:3" x14ac:dyDescent="0.3">
      <c r="A49" s="56" t="s">
        <v>106</v>
      </c>
      <c r="B49" s="57"/>
      <c r="C49" s="57"/>
    </row>
    <row r="50" spans="1:3" x14ac:dyDescent="0.3">
      <c r="A50" s="60" t="s">
        <v>107</v>
      </c>
      <c r="B50" s="61"/>
      <c r="C50" s="61"/>
    </row>
    <row r="51" spans="1:3" x14ac:dyDescent="0.3">
      <c r="A51" t="s">
        <v>108</v>
      </c>
      <c r="B51" t="s">
        <v>93</v>
      </c>
      <c r="C51">
        <v>13</v>
      </c>
    </row>
    <row r="52" spans="1:3" x14ac:dyDescent="0.3">
      <c r="A52" t="s">
        <v>109</v>
      </c>
      <c r="B52" t="s">
        <v>93</v>
      </c>
      <c r="C52">
        <v>20</v>
      </c>
    </row>
    <row r="53" spans="1:3" x14ac:dyDescent="0.3">
      <c r="A53" t="s">
        <v>110</v>
      </c>
      <c r="B53" t="s">
        <v>93</v>
      </c>
      <c r="C53" s="53">
        <v>114.5</v>
      </c>
    </row>
    <row r="54" spans="1:3" x14ac:dyDescent="0.3">
      <c r="A54" s="60" t="s">
        <v>111</v>
      </c>
      <c r="B54" s="61"/>
      <c r="C54" s="61"/>
    </row>
    <row r="55" spans="1:3" x14ac:dyDescent="0.3">
      <c r="A55" t="s">
        <v>108</v>
      </c>
      <c r="B55" t="s">
        <v>93</v>
      </c>
      <c r="C55">
        <v>13</v>
      </c>
    </row>
    <row r="56" spans="1:3" x14ac:dyDescent="0.3">
      <c r="A56" t="s">
        <v>109</v>
      </c>
      <c r="B56" t="s">
        <v>93</v>
      </c>
      <c r="C56">
        <v>80</v>
      </c>
    </row>
    <row r="57" spans="1:3" x14ac:dyDescent="0.3">
      <c r="A57" t="s">
        <v>110</v>
      </c>
      <c r="B57" t="s">
        <v>93</v>
      </c>
      <c r="C57" s="64">
        <f>C23</f>
        <v>82.55</v>
      </c>
    </row>
    <row r="58" spans="1:3" x14ac:dyDescent="0.3">
      <c r="A58" s="56" t="s">
        <v>112</v>
      </c>
      <c r="B58" s="57"/>
      <c r="C58" s="57"/>
    </row>
    <row r="59" spans="1:3" x14ac:dyDescent="0.3">
      <c r="A59" s="60" t="s">
        <v>113</v>
      </c>
      <c r="B59" s="61"/>
      <c r="C59" s="61"/>
    </row>
    <row r="60" spans="1:3" x14ac:dyDescent="0.3">
      <c r="A60" t="s">
        <v>108</v>
      </c>
      <c r="B60" t="s">
        <v>93</v>
      </c>
      <c r="C60">
        <v>13</v>
      </c>
    </row>
    <row r="61" spans="1:3" x14ac:dyDescent="0.3">
      <c r="A61" t="s">
        <v>109</v>
      </c>
      <c r="B61" t="s">
        <v>93</v>
      </c>
      <c r="C61">
        <v>20</v>
      </c>
    </row>
    <row r="62" spans="1:3" x14ac:dyDescent="0.3">
      <c r="A62" t="s">
        <v>110</v>
      </c>
      <c r="B62" t="s">
        <v>93</v>
      </c>
      <c r="C62" s="53">
        <v>114.5</v>
      </c>
    </row>
    <row r="63" spans="1:3" x14ac:dyDescent="0.3">
      <c r="A63" s="60" t="s">
        <v>114</v>
      </c>
      <c r="B63" s="61"/>
      <c r="C63" s="61"/>
    </row>
    <row r="64" spans="1:3" x14ac:dyDescent="0.3">
      <c r="A64" t="s">
        <v>108</v>
      </c>
      <c r="B64" t="s">
        <v>93</v>
      </c>
      <c r="C64">
        <v>13</v>
      </c>
    </row>
    <row r="65" spans="1:29" x14ac:dyDescent="0.3">
      <c r="A65" t="s">
        <v>109</v>
      </c>
      <c r="B65" t="s">
        <v>93</v>
      </c>
      <c r="C65" s="62">
        <v>20</v>
      </c>
    </row>
    <row r="66" spans="1:29" x14ac:dyDescent="0.3">
      <c r="A66" t="s">
        <v>110</v>
      </c>
      <c r="C66" s="62">
        <f>C37*SQRT(2)</f>
        <v>128.55201281971435</v>
      </c>
      <c r="F66" s="22"/>
    </row>
    <row r="67" spans="1:29" x14ac:dyDescent="0.3">
      <c r="A67" s="60" t="s">
        <v>115</v>
      </c>
      <c r="B67" s="61"/>
      <c r="C67" s="61"/>
    </row>
    <row r="68" spans="1:29" x14ac:dyDescent="0.3">
      <c r="A68" t="s">
        <v>108</v>
      </c>
      <c r="B68" t="s">
        <v>93</v>
      </c>
      <c r="C68">
        <v>13</v>
      </c>
    </row>
    <row r="69" spans="1:29" x14ac:dyDescent="0.3">
      <c r="A69" t="s">
        <v>109</v>
      </c>
      <c r="B69" t="s">
        <v>93</v>
      </c>
      <c r="C69" s="22">
        <f>C42</f>
        <v>22.53</v>
      </c>
    </row>
    <row r="70" spans="1:29" x14ac:dyDescent="0.3">
      <c r="A70" t="s">
        <v>110</v>
      </c>
      <c r="B70" t="s">
        <v>93</v>
      </c>
      <c r="C70" s="53">
        <v>112</v>
      </c>
    </row>
    <row r="71" spans="1:29" x14ac:dyDescent="0.3">
      <c r="AA71" t="e">
        <f>+#REF!/SQRT(2)</f>
        <v>#REF!</v>
      </c>
      <c r="AB71">
        <v>2.5</v>
      </c>
      <c r="AC71" t="e">
        <f>+AB71+AA71</f>
        <v>#REF!</v>
      </c>
    </row>
    <row r="72" spans="1:29" x14ac:dyDescent="0.3">
      <c r="A72" s="54" t="s">
        <v>116</v>
      </c>
      <c r="B72" s="55"/>
      <c r="C72" s="55"/>
    </row>
    <row r="73" spans="1:29" x14ac:dyDescent="0.3">
      <c r="A73" t="s">
        <v>108</v>
      </c>
      <c r="B73" t="s">
        <v>93</v>
      </c>
      <c r="C73">
        <v>20</v>
      </c>
    </row>
    <row r="74" spans="1:29" x14ac:dyDescent="0.3">
      <c r="A74" t="s">
        <v>109</v>
      </c>
      <c r="B74" t="s">
        <v>93</v>
      </c>
      <c r="C74">
        <v>2000</v>
      </c>
    </row>
    <row r="75" spans="1:29" x14ac:dyDescent="0.3">
      <c r="A75" t="s">
        <v>110</v>
      </c>
      <c r="B75" t="s">
        <v>93</v>
      </c>
      <c r="C75" s="53">
        <v>6000</v>
      </c>
    </row>
    <row r="81" spans="12:12" x14ac:dyDescent="0.3">
      <c r="L81" s="5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411B-F7CB-4C45-BE7E-FC60C684ECCD}">
  <dimension ref="A1:H20"/>
  <sheetViews>
    <sheetView topLeftCell="B1" workbookViewId="0">
      <selection activeCell="G26" sqref="G26"/>
    </sheetView>
  </sheetViews>
  <sheetFormatPr baseColWidth="10" defaultColWidth="10.88671875" defaultRowHeight="14.4" x14ac:dyDescent="0.3"/>
  <cols>
    <col min="1" max="1" width="15.33203125" customWidth="1"/>
    <col min="3" max="3" width="30.5546875" customWidth="1"/>
    <col min="4" max="4" width="11.5546875" customWidth="1"/>
    <col min="5" max="5" width="9.44140625" customWidth="1"/>
    <col min="6" max="6" width="24" customWidth="1"/>
    <col min="7" max="7" width="28.88671875" customWidth="1"/>
    <col min="8" max="8" width="25.5546875" customWidth="1"/>
  </cols>
  <sheetData>
    <row r="1" spans="1:8" ht="43.2" x14ac:dyDescent="0.3">
      <c r="A1" s="26" t="s">
        <v>117</v>
      </c>
      <c r="B1" s="26" t="s">
        <v>118</v>
      </c>
      <c r="C1" s="26" t="s">
        <v>119</v>
      </c>
      <c r="D1" s="26" t="s">
        <v>120</v>
      </c>
      <c r="E1" s="51" t="s">
        <v>28</v>
      </c>
      <c r="F1" s="51" t="s">
        <v>121</v>
      </c>
      <c r="G1" s="26" t="s">
        <v>122</v>
      </c>
      <c r="H1" s="63" t="s">
        <v>123</v>
      </c>
    </row>
    <row r="2" spans="1:8" s="18" customFormat="1" x14ac:dyDescent="0.3">
      <c r="A2" s="65"/>
      <c r="B2" s="65"/>
      <c r="C2" s="65"/>
      <c r="D2" s="32"/>
      <c r="E2" s="65" t="s">
        <v>80</v>
      </c>
      <c r="F2" s="65" t="s">
        <v>124</v>
      </c>
      <c r="G2" s="32"/>
      <c r="H2" s="65" t="s">
        <v>93</v>
      </c>
    </row>
    <row r="3" spans="1:8" x14ac:dyDescent="0.3">
      <c r="A3" s="27" t="s">
        <v>125</v>
      </c>
      <c r="B3" s="27" t="s">
        <v>126</v>
      </c>
      <c r="C3" s="27" t="s">
        <v>127</v>
      </c>
      <c r="D3" s="27" t="s">
        <v>128</v>
      </c>
      <c r="E3" s="32">
        <v>50</v>
      </c>
      <c r="F3" s="32">
        <v>0</v>
      </c>
      <c r="G3" s="27" t="s">
        <v>129</v>
      </c>
      <c r="H3" s="32">
        <v>7.2999999999999995E-2</v>
      </c>
    </row>
    <row r="4" spans="1:8" x14ac:dyDescent="0.3">
      <c r="A4" s="27" t="s">
        <v>130</v>
      </c>
      <c r="B4" s="27" t="s">
        <v>126</v>
      </c>
      <c r="C4" s="27" t="s">
        <v>127</v>
      </c>
      <c r="D4" s="27" t="s">
        <v>128</v>
      </c>
      <c r="E4" s="32">
        <v>50</v>
      </c>
      <c r="F4" s="32">
        <v>0</v>
      </c>
      <c r="G4" s="27" t="s">
        <v>129</v>
      </c>
      <c r="H4" s="32">
        <v>7.2999999999999995E-2</v>
      </c>
    </row>
    <row r="5" spans="1:8" x14ac:dyDescent="0.3">
      <c r="A5" s="27" t="s">
        <v>131</v>
      </c>
      <c r="B5" s="27" t="s">
        <v>126</v>
      </c>
      <c r="C5" s="27" t="s">
        <v>127</v>
      </c>
      <c r="D5" s="27" t="s">
        <v>132</v>
      </c>
      <c r="E5" s="32">
        <v>50</v>
      </c>
      <c r="F5" s="32">
        <v>0</v>
      </c>
      <c r="G5" s="27" t="s">
        <v>129</v>
      </c>
      <c r="H5" s="32">
        <v>7.2999999999999995E-2</v>
      </c>
    </row>
    <row r="6" spans="1:8" x14ac:dyDescent="0.3">
      <c r="A6" s="27" t="s">
        <v>133</v>
      </c>
      <c r="B6" s="27" t="s">
        <v>126</v>
      </c>
      <c r="C6" s="27" t="s">
        <v>127</v>
      </c>
      <c r="D6" s="27" t="s">
        <v>132</v>
      </c>
      <c r="E6" s="32">
        <v>50</v>
      </c>
      <c r="F6" s="32">
        <v>0</v>
      </c>
      <c r="G6" s="27" t="s">
        <v>129</v>
      </c>
      <c r="H6" s="32">
        <v>7.2999999999999995E-2</v>
      </c>
    </row>
    <row r="7" spans="1:8" x14ac:dyDescent="0.3">
      <c r="A7" s="27" t="s">
        <v>134</v>
      </c>
      <c r="B7" s="27" t="s">
        <v>126</v>
      </c>
      <c r="C7" s="27" t="s">
        <v>127</v>
      </c>
      <c r="D7" s="27" t="s">
        <v>132</v>
      </c>
      <c r="E7" s="32">
        <v>50</v>
      </c>
      <c r="F7" s="32">
        <v>45</v>
      </c>
      <c r="G7" s="27" t="s">
        <v>129</v>
      </c>
      <c r="H7" s="32">
        <v>7.2999999999999995E-2</v>
      </c>
    </row>
    <row r="8" spans="1:8" x14ac:dyDescent="0.3">
      <c r="A8" s="27" t="s">
        <v>135</v>
      </c>
      <c r="B8" s="27" t="s">
        <v>126</v>
      </c>
      <c r="C8" s="27" t="s">
        <v>127</v>
      </c>
      <c r="D8" s="27" t="s">
        <v>132</v>
      </c>
      <c r="E8" s="32">
        <v>50</v>
      </c>
      <c r="F8" s="32">
        <v>90</v>
      </c>
      <c r="G8" s="27" t="s">
        <v>129</v>
      </c>
      <c r="H8" s="32">
        <v>7.2999999999999995E-2</v>
      </c>
    </row>
    <row r="9" spans="1:8" x14ac:dyDescent="0.3">
      <c r="A9" s="27" t="s">
        <v>136</v>
      </c>
      <c r="B9" s="27" t="s">
        <v>126</v>
      </c>
      <c r="C9" s="27" t="s">
        <v>127</v>
      </c>
      <c r="D9" s="27" t="s">
        <v>128</v>
      </c>
      <c r="E9" s="32">
        <v>30</v>
      </c>
      <c r="F9" s="32">
        <v>0</v>
      </c>
      <c r="G9" s="27" t="s">
        <v>129</v>
      </c>
      <c r="H9" s="66">
        <v>6.4500000000000002E-2</v>
      </c>
    </row>
    <row r="10" spans="1:8" x14ac:dyDescent="0.3">
      <c r="A10" s="27" t="s">
        <v>137</v>
      </c>
      <c r="B10" s="27" t="s">
        <v>126</v>
      </c>
      <c r="C10" s="27" t="s">
        <v>127</v>
      </c>
      <c r="D10" s="27" t="s">
        <v>128</v>
      </c>
      <c r="E10" s="32">
        <v>30</v>
      </c>
      <c r="F10" s="32">
        <v>0</v>
      </c>
      <c r="G10" s="27" t="s">
        <v>129</v>
      </c>
      <c r="H10" s="66">
        <v>6.4500000000000002E-2</v>
      </c>
    </row>
    <row r="11" spans="1:8" x14ac:dyDescent="0.3">
      <c r="A11" s="27" t="s">
        <v>138</v>
      </c>
      <c r="B11" s="27" t="s">
        <v>126</v>
      </c>
      <c r="C11" s="27" t="s">
        <v>127</v>
      </c>
      <c r="D11" s="27" t="s">
        <v>128</v>
      </c>
      <c r="E11" s="32">
        <v>30</v>
      </c>
      <c r="F11" s="32">
        <v>0</v>
      </c>
      <c r="G11" s="27" t="s">
        <v>129</v>
      </c>
      <c r="H11" s="66">
        <v>6.4500000000000002E-2</v>
      </c>
    </row>
    <row r="12" spans="1:8" x14ac:dyDescent="0.3">
      <c r="A12" s="27" t="s">
        <v>139</v>
      </c>
      <c r="B12" s="27" t="s">
        <v>126</v>
      </c>
      <c r="C12" s="27" t="s">
        <v>127</v>
      </c>
      <c r="D12" s="27" t="s">
        <v>128</v>
      </c>
      <c r="E12" s="32">
        <v>30</v>
      </c>
      <c r="F12" s="32">
        <v>45</v>
      </c>
      <c r="G12" s="27" t="s">
        <v>129</v>
      </c>
      <c r="H12" s="66">
        <v>6.4500000000000002E-2</v>
      </c>
    </row>
    <row r="13" spans="1:8" x14ac:dyDescent="0.3">
      <c r="A13" s="27" t="s">
        <v>140</v>
      </c>
      <c r="B13" s="27" t="s">
        <v>126</v>
      </c>
      <c r="C13" s="27" t="s">
        <v>127</v>
      </c>
      <c r="D13" s="27" t="s">
        <v>128</v>
      </c>
      <c r="E13" s="32">
        <v>30</v>
      </c>
      <c r="F13" s="32">
        <v>45</v>
      </c>
      <c r="G13" s="27" t="s">
        <v>129</v>
      </c>
      <c r="H13" s="66">
        <v>6.4500000000000002E-2</v>
      </c>
    </row>
    <row r="14" spans="1:8" x14ac:dyDescent="0.3">
      <c r="A14" s="27" t="s">
        <v>141</v>
      </c>
      <c r="B14" s="27" t="s">
        <v>126</v>
      </c>
      <c r="C14" s="27" t="s">
        <v>127</v>
      </c>
      <c r="D14" s="27" t="s">
        <v>128</v>
      </c>
      <c r="E14" s="32">
        <v>30</v>
      </c>
      <c r="F14" s="32">
        <v>45</v>
      </c>
      <c r="G14" s="27" t="s">
        <v>129</v>
      </c>
      <c r="H14" s="66">
        <v>6.4500000000000002E-2</v>
      </c>
    </row>
    <row r="15" spans="1:8" x14ac:dyDescent="0.3">
      <c r="A15" s="27" t="s">
        <v>142</v>
      </c>
      <c r="B15" s="27" t="s">
        <v>126</v>
      </c>
      <c r="C15" s="27" t="s">
        <v>127</v>
      </c>
      <c r="D15" s="27" t="s">
        <v>128</v>
      </c>
      <c r="E15" s="32">
        <v>30</v>
      </c>
      <c r="F15" s="32">
        <v>90</v>
      </c>
      <c r="G15" s="27" t="s">
        <v>129</v>
      </c>
      <c r="H15" s="66">
        <v>6.4500000000000002E-2</v>
      </c>
    </row>
    <row r="16" spans="1:8" x14ac:dyDescent="0.3">
      <c r="A16" s="27" t="s">
        <v>143</v>
      </c>
      <c r="B16" s="27" t="s">
        <v>126</v>
      </c>
      <c r="C16" s="27" t="s">
        <v>127</v>
      </c>
      <c r="D16" s="27" t="s">
        <v>128</v>
      </c>
      <c r="E16" s="32">
        <v>30</v>
      </c>
      <c r="F16" s="32">
        <v>90</v>
      </c>
      <c r="G16" s="27" t="s">
        <v>129</v>
      </c>
      <c r="H16" s="66">
        <v>6.4500000000000002E-2</v>
      </c>
    </row>
    <row r="17" spans="1:8" x14ac:dyDescent="0.3">
      <c r="A17" s="27" t="s">
        <v>144</v>
      </c>
      <c r="B17" s="27" t="s">
        <v>126</v>
      </c>
      <c r="C17" s="27" t="s">
        <v>127</v>
      </c>
      <c r="D17" s="27" t="s">
        <v>128</v>
      </c>
      <c r="E17" s="32">
        <v>30</v>
      </c>
      <c r="F17" s="32">
        <v>90</v>
      </c>
      <c r="G17" s="27" t="s">
        <v>129</v>
      </c>
      <c r="H17" s="66">
        <v>6.4500000000000002E-2</v>
      </c>
    </row>
    <row r="18" spans="1:8" x14ac:dyDescent="0.3">
      <c r="A18" s="27" t="s">
        <v>145</v>
      </c>
      <c r="B18" s="27" t="s">
        <v>126</v>
      </c>
      <c r="C18" s="27" t="s">
        <v>146</v>
      </c>
      <c r="D18" s="27" t="s">
        <v>147</v>
      </c>
      <c r="E18" s="27" t="e">
        <f>NA()</f>
        <v>#N/A</v>
      </c>
      <c r="F18" s="32">
        <v>0</v>
      </c>
      <c r="G18" s="27" t="s">
        <v>167</v>
      </c>
      <c r="H18" s="32">
        <v>0.03</v>
      </c>
    </row>
    <row r="19" spans="1:8" x14ac:dyDescent="0.3">
      <c r="A19" s="27" t="s">
        <v>148</v>
      </c>
      <c r="B19" s="27" t="s">
        <v>126</v>
      </c>
      <c r="C19" s="27" t="s">
        <v>146</v>
      </c>
      <c r="D19" s="27" t="s">
        <v>147</v>
      </c>
      <c r="E19" s="27" t="e">
        <f>NA()</f>
        <v>#N/A</v>
      </c>
      <c r="F19" s="32">
        <v>0</v>
      </c>
      <c r="G19" s="27" t="s">
        <v>149</v>
      </c>
      <c r="H19" s="32">
        <v>0.03</v>
      </c>
    </row>
    <row r="20" spans="1:8" x14ac:dyDescent="0.3">
      <c r="A20" s="27" t="s">
        <v>150</v>
      </c>
      <c r="B20" s="27" t="s">
        <v>126</v>
      </c>
      <c r="C20" s="27" t="s">
        <v>146</v>
      </c>
      <c r="D20" s="27" t="s">
        <v>147</v>
      </c>
      <c r="E20" s="27" t="e">
        <f>NA()</f>
        <v>#N/A</v>
      </c>
      <c r="F20" s="32">
        <v>0</v>
      </c>
      <c r="G20" s="27" t="s">
        <v>149</v>
      </c>
      <c r="H20" s="32">
        <v>0.03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482B-0C39-4728-B899-5C178952D0D2}">
  <dimension ref="A1:D7"/>
  <sheetViews>
    <sheetView workbookViewId="0">
      <selection activeCell="G20" sqref="G20"/>
    </sheetView>
  </sheetViews>
  <sheetFormatPr baseColWidth="10" defaultColWidth="10.88671875" defaultRowHeight="14.4" x14ac:dyDescent="0.3"/>
  <cols>
    <col min="1" max="1" width="47.109375" customWidth="1"/>
    <col min="2" max="2" width="14.44140625" customWidth="1"/>
    <col min="4" max="4" width="5.5546875" customWidth="1"/>
  </cols>
  <sheetData>
    <row r="1" spans="1:4" x14ac:dyDescent="0.3">
      <c r="A1" s="28" t="s">
        <v>151</v>
      </c>
      <c r="B1" s="68" t="s">
        <v>64</v>
      </c>
      <c r="C1" s="68" t="s">
        <v>152</v>
      </c>
      <c r="D1" s="68" t="s">
        <v>50</v>
      </c>
    </row>
    <row r="2" spans="1:4" x14ac:dyDescent="0.3">
      <c r="A2" t="s">
        <v>153</v>
      </c>
      <c r="B2" s="69">
        <v>1.55E-4</v>
      </c>
      <c r="C2" t="s">
        <v>154</v>
      </c>
      <c r="D2">
        <v>2</v>
      </c>
    </row>
    <row r="3" spans="1:4" x14ac:dyDescent="0.3">
      <c r="A3" t="s">
        <v>155</v>
      </c>
      <c r="B3" s="62">
        <v>3</v>
      </c>
      <c r="C3" t="s">
        <v>80</v>
      </c>
      <c r="D3">
        <v>2</v>
      </c>
    </row>
    <row r="4" spans="1:4" x14ac:dyDescent="0.3">
      <c r="A4" t="s">
        <v>156</v>
      </c>
      <c r="B4">
        <v>33</v>
      </c>
      <c r="C4" t="s">
        <v>80</v>
      </c>
      <c r="D4">
        <v>2</v>
      </c>
    </row>
    <row r="5" spans="1:4" x14ac:dyDescent="0.3">
      <c r="A5" t="s">
        <v>157</v>
      </c>
      <c r="B5" s="69">
        <v>2.9999999999999999E-7</v>
      </c>
      <c r="C5" t="s">
        <v>158</v>
      </c>
      <c r="D5">
        <v>2</v>
      </c>
    </row>
    <row r="6" spans="1:4" x14ac:dyDescent="0.3">
      <c r="A6" t="s">
        <v>159</v>
      </c>
      <c r="B6">
        <v>1.2</v>
      </c>
      <c r="C6" t="s">
        <v>160</v>
      </c>
      <c r="D6">
        <v>2</v>
      </c>
    </row>
    <row r="7" spans="1:4" ht="28.8" x14ac:dyDescent="0.3">
      <c r="A7" s="70" t="s">
        <v>161</v>
      </c>
      <c r="B7">
        <v>0.8</v>
      </c>
      <c r="C7" t="s">
        <v>160</v>
      </c>
      <c r="D7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85F1-9A55-49DC-8C32-FC74B011AF01}">
  <dimension ref="A1:N15"/>
  <sheetViews>
    <sheetView workbookViewId="0">
      <selection activeCell="A20" sqref="A20"/>
    </sheetView>
  </sheetViews>
  <sheetFormatPr baseColWidth="10" defaultColWidth="10.88671875" defaultRowHeight="14.4" x14ac:dyDescent="0.3"/>
  <sheetData>
    <row r="1" spans="1:14" s="18" customFormat="1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162</v>
      </c>
      <c r="N1" s="32" t="s">
        <v>48</v>
      </c>
    </row>
    <row r="2" spans="1:14" s="18" customFormat="1" x14ac:dyDescent="0.3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163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x14ac:dyDescent="0.3">
      <c r="A4" s="34">
        <v>24</v>
      </c>
      <c r="B4" s="34">
        <v>21.553000000000001</v>
      </c>
      <c r="C4" s="20">
        <v>100.03</v>
      </c>
      <c r="D4" s="12">
        <v>9.0129999999999999</v>
      </c>
      <c r="E4" s="12">
        <v>3.004</v>
      </c>
      <c r="F4" s="35">
        <v>7.9580000000000002</v>
      </c>
      <c r="G4" s="21"/>
      <c r="H4" s="2">
        <v>1528</v>
      </c>
      <c r="I4" s="2">
        <v>4465</v>
      </c>
      <c r="J4" s="3">
        <v>196</v>
      </c>
      <c r="K4" s="3">
        <v>196</v>
      </c>
      <c r="L4" s="3">
        <v>196</v>
      </c>
      <c r="M4" s="2">
        <v>8733</v>
      </c>
      <c r="N4" s="3">
        <v>76</v>
      </c>
    </row>
    <row r="5" spans="1:14" x14ac:dyDescent="0.3">
      <c r="A5" s="34">
        <v>100</v>
      </c>
      <c r="B5" s="34">
        <v>21.553000000000001</v>
      </c>
      <c r="C5" s="20">
        <v>100.15</v>
      </c>
      <c r="D5" s="12">
        <v>9.0239999999999991</v>
      </c>
      <c r="E5" s="12">
        <v>3.008</v>
      </c>
      <c r="F5" s="35">
        <v>7.9290000000000003</v>
      </c>
      <c r="G5" s="21">
        <v>1.5999999999999999E-5</v>
      </c>
      <c r="H5" s="2">
        <v>1504</v>
      </c>
      <c r="I5" s="2">
        <v>4394</v>
      </c>
      <c r="J5" s="3">
        <v>190</v>
      </c>
      <c r="K5" s="3">
        <v>189</v>
      </c>
      <c r="L5" s="3">
        <v>190</v>
      </c>
      <c r="M5" s="2">
        <v>8580</v>
      </c>
      <c r="N5" s="3">
        <v>74</v>
      </c>
    </row>
    <row r="6" spans="1:14" x14ac:dyDescent="0.3">
      <c r="A6" s="34">
        <v>200</v>
      </c>
      <c r="B6" s="34">
        <v>21.553000000000001</v>
      </c>
      <c r="C6" s="20">
        <v>100.32</v>
      </c>
      <c r="D6" s="12">
        <v>9.0389999999999997</v>
      </c>
      <c r="E6" s="12">
        <v>3.0129999999999999</v>
      </c>
      <c r="F6" s="35">
        <v>7.8890000000000002</v>
      </c>
      <c r="G6" s="21">
        <v>1.6500000000000001E-5</v>
      </c>
      <c r="H6" s="2">
        <v>1467</v>
      </c>
      <c r="I6" s="2">
        <v>4285</v>
      </c>
      <c r="J6" s="3">
        <v>180</v>
      </c>
      <c r="K6" s="3">
        <v>180</v>
      </c>
      <c r="L6" s="3">
        <v>180</v>
      </c>
      <c r="M6" s="2">
        <v>8345</v>
      </c>
      <c r="N6" s="3">
        <v>70</v>
      </c>
    </row>
    <row r="7" spans="1:14" x14ac:dyDescent="0.3">
      <c r="A7" s="34">
        <v>300</v>
      </c>
      <c r="B7" s="34">
        <v>21.553000000000001</v>
      </c>
      <c r="C7" s="20">
        <v>100.5</v>
      </c>
      <c r="D7" s="12">
        <v>9.0549999999999997</v>
      </c>
      <c r="E7" s="12">
        <v>3.0179999999999998</v>
      </c>
      <c r="F7" s="35">
        <v>7.8470000000000004</v>
      </c>
      <c r="G7" s="21">
        <v>1.7E-5</v>
      </c>
      <c r="H7" s="2">
        <v>1433</v>
      </c>
      <c r="I7" s="2">
        <v>4184</v>
      </c>
      <c r="J7" s="3">
        <v>172</v>
      </c>
      <c r="K7" s="3">
        <v>171</v>
      </c>
      <c r="L7" s="3">
        <v>171</v>
      </c>
      <c r="M7" s="2">
        <v>8133</v>
      </c>
      <c r="N7" s="3">
        <v>66</v>
      </c>
    </row>
    <row r="8" spans="1:14" x14ac:dyDescent="0.3">
      <c r="A8" s="34">
        <v>400</v>
      </c>
      <c r="B8" s="34">
        <v>21.553000000000001</v>
      </c>
      <c r="C8" s="20">
        <v>100.69</v>
      </c>
      <c r="D8" s="12">
        <v>9.0719999999999992</v>
      </c>
      <c r="E8" s="12">
        <v>3.024</v>
      </c>
      <c r="F8" s="35">
        <v>7.8029999999999999</v>
      </c>
      <c r="G8" s="21">
        <v>1.7499999999999998E-5</v>
      </c>
      <c r="H8" s="2">
        <v>1396</v>
      </c>
      <c r="I8" s="2">
        <v>4080</v>
      </c>
      <c r="J8" s="3">
        <v>163</v>
      </c>
      <c r="K8" s="3">
        <v>162</v>
      </c>
      <c r="L8" s="3">
        <v>163</v>
      </c>
      <c r="M8" s="2">
        <v>7913</v>
      </c>
      <c r="N8" s="3">
        <v>62</v>
      </c>
    </row>
    <row r="9" spans="1:14" x14ac:dyDescent="0.3">
      <c r="A9" s="34">
        <v>500</v>
      </c>
      <c r="B9" s="34">
        <v>21.553000000000001</v>
      </c>
      <c r="C9" s="20">
        <v>100.89</v>
      </c>
      <c r="D9" s="12">
        <v>9.09</v>
      </c>
      <c r="E9" s="12">
        <v>3.03</v>
      </c>
      <c r="F9" s="35">
        <v>7.7569999999999997</v>
      </c>
      <c r="G9" s="21">
        <v>1.8E-5</v>
      </c>
      <c r="H9" s="2">
        <v>1363</v>
      </c>
      <c r="I9" s="2">
        <v>3982</v>
      </c>
      <c r="J9" s="3">
        <v>155</v>
      </c>
      <c r="K9" s="3">
        <v>154</v>
      </c>
      <c r="L9" s="3">
        <v>155</v>
      </c>
      <c r="M9" s="2">
        <v>7715</v>
      </c>
      <c r="N9" s="3">
        <v>59</v>
      </c>
    </row>
    <row r="10" spans="1:14" x14ac:dyDescent="0.3">
      <c r="A10" s="34">
        <v>550</v>
      </c>
      <c r="B10" s="34">
        <v>21.553000000000001</v>
      </c>
      <c r="C10" s="20">
        <v>100.99</v>
      </c>
      <c r="D10" s="12">
        <v>9.1</v>
      </c>
      <c r="E10" s="12">
        <v>3.0329999999999999</v>
      </c>
      <c r="F10" s="35">
        <v>7.7329999999999997</v>
      </c>
      <c r="G10" s="21">
        <v>1.8300000000000001E-5</v>
      </c>
      <c r="H10" s="2">
        <v>1344</v>
      </c>
      <c r="I10" s="2">
        <v>3926</v>
      </c>
      <c r="J10" s="3">
        <v>150</v>
      </c>
      <c r="K10" s="3">
        <v>150</v>
      </c>
      <c r="L10" s="3">
        <v>150</v>
      </c>
      <c r="M10" s="2">
        <v>7593</v>
      </c>
      <c r="N10" s="3">
        <v>57</v>
      </c>
    </row>
    <row r="11" spans="1:14" x14ac:dyDescent="0.3">
      <c r="A11" s="34">
        <v>600</v>
      </c>
      <c r="B11" s="34">
        <v>21.553000000000001</v>
      </c>
      <c r="C11" s="20">
        <v>101.1</v>
      </c>
      <c r="D11" s="12">
        <v>9.109</v>
      </c>
      <c r="E11" s="12">
        <v>3.036</v>
      </c>
      <c r="F11" s="35">
        <v>7.7089999999999996</v>
      </c>
      <c r="G11" s="21">
        <v>1.8499999999999999E-5</v>
      </c>
      <c r="H11" s="2">
        <v>1326</v>
      </c>
      <c r="I11" s="2">
        <v>3874</v>
      </c>
      <c r="J11" s="3">
        <v>146</v>
      </c>
      <c r="K11" s="3">
        <v>146</v>
      </c>
      <c r="L11" s="3">
        <v>146</v>
      </c>
      <c r="M11" s="2">
        <v>7486</v>
      </c>
      <c r="N11" s="3">
        <v>56</v>
      </c>
    </row>
    <row r="12" spans="1:14" x14ac:dyDescent="0.3">
      <c r="A12" s="34">
        <v>700</v>
      </c>
      <c r="B12" s="34">
        <v>21.553000000000001</v>
      </c>
      <c r="C12" s="20">
        <v>101.31</v>
      </c>
      <c r="D12" s="12">
        <v>9.1289999999999996</v>
      </c>
      <c r="E12" s="12">
        <v>3.0430000000000001</v>
      </c>
      <c r="F12" s="35">
        <v>7.6589999999999998</v>
      </c>
      <c r="G12" s="21">
        <v>1.9000000000000001E-5</v>
      </c>
      <c r="H12" s="2">
        <v>1295</v>
      </c>
      <c r="I12" s="2">
        <v>3784</v>
      </c>
      <c r="J12" s="3">
        <v>139</v>
      </c>
      <c r="K12" s="3">
        <v>139</v>
      </c>
      <c r="L12" s="3">
        <v>139</v>
      </c>
      <c r="M12" s="2">
        <v>7303</v>
      </c>
      <c r="N12" s="3">
        <v>53</v>
      </c>
    </row>
    <row r="13" spans="1:14" x14ac:dyDescent="0.3">
      <c r="A13" s="36">
        <v>800</v>
      </c>
      <c r="B13" s="34">
        <v>21.553000000000001</v>
      </c>
      <c r="C13" s="20">
        <v>101.54</v>
      </c>
      <c r="D13" s="12">
        <v>9.1489999999999991</v>
      </c>
      <c r="E13" s="12">
        <v>3.0489999999999999</v>
      </c>
      <c r="F13" s="35">
        <v>7.6070000000000002</v>
      </c>
      <c r="G13" s="21">
        <v>1.95E-5</v>
      </c>
      <c r="H13" s="2">
        <v>1263</v>
      </c>
      <c r="I13" s="2">
        <v>3689</v>
      </c>
      <c r="J13" s="3">
        <v>132</v>
      </c>
      <c r="K13" s="3">
        <v>132</v>
      </c>
      <c r="L13" s="3">
        <v>132</v>
      </c>
      <c r="M13" s="2">
        <v>7102</v>
      </c>
      <c r="N13" s="3">
        <v>50</v>
      </c>
    </row>
    <row r="14" spans="1:14" ht="15" thickBot="1" x14ac:dyDescent="0.35">
      <c r="A14" s="37"/>
      <c r="B14" s="37"/>
      <c r="C14" s="24"/>
      <c r="D14" s="23"/>
      <c r="E14" s="23"/>
      <c r="F14" s="23"/>
      <c r="G14" s="37"/>
      <c r="H14" s="5"/>
      <c r="I14" s="5"/>
      <c r="J14" s="6"/>
      <c r="K14" s="6"/>
      <c r="L14" s="6"/>
      <c r="M14" s="5"/>
      <c r="N14" s="6"/>
    </row>
    <row r="15" spans="1:14" x14ac:dyDescent="0.3">
      <c r="F15" s="1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DE937-9995-4FB7-87BE-DE4B3023B22A}">
  <dimension ref="A1:N13"/>
  <sheetViews>
    <sheetView workbookViewId="0">
      <selection activeCell="N14" sqref="N14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2" x14ac:dyDescent="0.3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4" x14ac:dyDescent="0.3">
      <c r="A4" s="34">
        <v>24</v>
      </c>
      <c r="B4" s="34">
        <v>21.561</v>
      </c>
      <c r="C4" s="20">
        <v>100.03</v>
      </c>
      <c r="D4" s="12">
        <v>9.0079999999999991</v>
      </c>
      <c r="E4" s="12">
        <v>3.0070000000000001</v>
      </c>
      <c r="F4" s="35">
        <v>7.9580000000000002</v>
      </c>
      <c r="G4" s="21"/>
      <c r="H4" s="2">
        <v>1529</v>
      </c>
      <c r="I4" s="2">
        <v>4464</v>
      </c>
      <c r="J4" s="3">
        <v>196</v>
      </c>
      <c r="K4" s="3">
        <v>196</v>
      </c>
      <c r="L4" s="3">
        <v>196</v>
      </c>
      <c r="M4" s="2">
        <v>8742</v>
      </c>
      <c r="N4" s="3">
        <v>76</v>
      </c>
    </row>
    <row r="5" spans="1:14" x14ac:dyDescent="0.3">
      <c r="A5" s="34">
        <v>100</v>
      </c>
      <c r="B5" s="34">
        <v>21.561</v>
      </c>
      <c r="C5" s="20">
        <v>100.15</v>
      </c>
      <c r="D5" s="12">
        <v>9.0190000000000001</v>
      </c>
      <c r="E5" s="12">
        <v>3.0110000000000001</v>
      </c>
      <c r="F5" s="35">
        <v>7.9290000000000003</v>
      </c>
      <c r="G5" s="21">
        <v>1.5999999999999999E-5</v>
      </c>
      <c r="H5" s="2">
        <v>1504</v>
      </c>
      <c r="I5" s="2">
        <v>4389</v>
      </c>
      <c r="J5" s="3">
        <v>190</v>
      </c>
      <c r="K5" s="3">
        <v>189</v>
      </c>
      <c r="L5" s="3">
        <v>189</v>
      </c>
      <c r="M5" s="2">
        <v>8580</v>
      </c>
      <c r="N5" s="3">
        <v>73</v>
      </c>
    </row>
    <row r="6" spans="1:14" x14ac:dyDescent="0.3">
      <c r="A6" s="34">
        <v>200</v>
      </c>
      <c r="B6" s="34">
        <v>21.561</v>
      </c>
      <c r="C6" s="20">
        <v>100.32</v>
      </c>
      <c r="D6" s="12">
        <v>9.0340000000000007</v>
      </c>
      <c r="E6" s="12">
        <v>3.016</v>
      </c>
      <c r="F6" s="35">
        <v>7.8890000000000002</v>
      </c>
      <c r="G6" s="21">
        <v>1.6500000000000001E-5</v>
      </c>
      <c r="H6" s="2">
        <v>1466</v>
      </c>
      <c r="I6" s="2">
        <v>4280</v>
      </c>
      <c r="J6" s="3">
        <v>180</v>
      </c>
      <c r="K6" s="3">
        <v>180</v>
      </c>
      <c r="L6" s="3">
        <v>180</v>
      </c>
      <c r="M6" s="2">
        <v>8348</v>
      </c>
      <c r="N6" s="3">
        <v>69</v>
      </c>
    </row>
    <row r="7" spans="1:14" x14ac:dyDescent="0.3">
      <c r="A7" s="34">
        <v>300</v>
      </c>
      <c r="B7" s="34">
        <v>21.561</v>
      </c>
      <c r="C7" s="20">
        <v>100.5</v>
      </c>
      <c r="D7" s="12">
        <v>9.0500000000000007</v>
      </c>
      <c r="E7" s="12">
        <v>3.0209999999999999</v>
      </c>
      <c r="F7" s="35">
        <v>7.8470000000000004</v>
      </c>
      <c r="G7" s="21">
        <v>1.7E-5</v>
      </c>
      <c r="H7" s="2">
        <v>1431</v>
      </c>
      <c r="I7" s="2">
        <v>4175</v>
      </c>
      <c r="J7" s="3">
        <v>171</v>
      </c>
      <c r="K7" s="3">
        <v>171</v>
      </c>
      <c r="L7" s="3">
        <v>171</v>
      </c>
      <c r="M7" s="2">
        <v>8128</v>
      </c>
      <c r="N7" s="3">
        <v>66</v>
      </c>
    </row>
    <row r="8" spans="1:14" x14ac:dyDescent="0.3">
      <c r="A8" s="34">
        <v>400</v>
      </c>
      <c r="B8" s="34">
        <v>21.561</v>
      </c>
      <c r="C8" s="20">
        <v>100.69</v>
      </c>
      <c r="D8" s="12">
        <v>9.0670000000000002</v>
      </c>
      <c r="E8" s="12">
        <v>3.0270000000000001</v>
      </c>
      <c r="F8" s="35">
        <v>7.8019999999999996</v>
      </c>
      <c r="G8" s="21">
        <v>1.7499999999999998E-5</v>
      </c>
      <c r="H8" s="2">
        <v>1396</v>
      </c>
      <c r="I8" s="2">
        <v>4075</v>
      </c>
      <c r="J8" s="3">
        <v>163</v>
      </c>
      <c r="K8" s="3">
        <v>162</v>
      </c>
      <c r="L8" s="3">
        <v>162</v>
      </c>
      <c r="M8" s="2">
        <v>7915</v>
      </c>
      <c r="N8" s="3">
        <v>62</v>
      </c>
    </row>
    <row r="9" spans="1:14" x14ac:dyDescent="0.3">
      <c r="A9" s="34">
        <v>500</v>
      </c>
      <c r="B9" s="34">
        <v>21.561</v>
      </c>
      <c r="C9" s="20">
        <v>100.89</v>
      </c>
      <c r="D9" s="12">
        <v>9.0850000000000009</v>
      </c>
      <c r="E9" s="12">
        <v>3.0329999999999999</v>
      </c>
      <c r="F9" s="35">
        <v>7.7560000000000002</v>
      </c>
      <c r="G9" s="21">
        <v>1.8E-5</v>
      </c>
      <c r="H9" s="2">
        <v>1363</v>
      </c>
      <c r="I9" s="2">
        <v>3976</v>
      </c>
      <c r="J9" s="3">
        <v>154</v>
      </c>
      <c r="K9" s="3">
        <v>154</v>
      </c>
      <c r="L9" s="3">
        <v>154</v>
      </c>
      <c r="M9" s="2">
        <v>7705</v>
      </c>
      <c r="N9" s="3">
        <v>59</v>
      </c>
    </row>
    <row r="10" spans="1:14" x14ac:dyDescent="0.3">
      <c r="A10" s="34">
        <v>550</v>
      </c>
      <c r="B10" s="34">
        <v>21.561</v>
      </c>
      <c r="C10" s="20">
        <v>100.99</v>
      </c>
      <c r="D10" s="12">
        <v>9.0939999999999994</v>
      </c>
      <c r="E10" s="12">
        <v>3.036</v>
      </c>
      <c r="F10" s="35">
        <v>7.7329999999999997</v>
      </c>
      <c r="G10" s="21">
        <v>1.8300000000000001E-5</v>
      </c>
      <c r="H10" s="2">
        <v>1344</v>
      </c>
      <c r="I10" s="2">
        <v>3922</v>
      </c>
      <c r="J10" s="3">
        <v>150</v>
      </c>
      <c r="K10" s="3">
        <v>150</v>
      </c>
      <c r="L10" s="3">
        <v>150</v>
      </c>
      <c r="M10" s="2">
        <v>7596</v>
      </c>
      <c r="N10" s="3">
        <v>57</v>
      </c>
    </row>
    <row r="11" spans="1:14" x14ac:dyDescent="0.3">
      <c r="A11" s="34">
        <v>600</v>
      </c>
      <c r="B11" s="34">
        <v>21.561</v>
      </c>
      <c r="C11" s="20">
        <v>101.1</v>
      </c>
      <c r="D11" s="12">
        <v>9.1039999999999992</v>
      </c>
      <c r="E11" s="12">
        <v>3.0390000000000001</v>
      </c>
      <c r="F11" s="35">
        <v>7.7080000000000002</v>
      </c>
      <c r="G11" s="21">
        <v>1.8499999999999999E-5</v>
      </c>
      <c r="H11" s="2">
        <v>1326</v>
      </c>
      <c r="I11" s="2">
        <v>3870</v>
      </c>
      <c r="J11" s="3">
        <v>146</v>
      </c>
      <c r="K11" s="3">
        <v>146</v>
      </c>
      <c r="L11" s="3">
        <v>146</v>
      </c>
      <c r="M11" s="2">
        <v>7488</v>
      </c>
      <c r="N11" s="3">
        <v>55</v>
      </c>
    </row>
    <row r="12" spans="1:14" x14ac:dyDescent="0.3">
      <c r="A12" s="34">
        <v>700</v>
      </c>
      <c r="B12" s="34">
        <v>21.561</v>
      </c>
      <c r="C12" s="20">
        <v>101.31</v>
      </c>
      <c r="D12" s="12">
        <v>9.1240000000000006</v>
      </c>
      <c r="E12" s="12">
        <v>3.0459999999999998</v>
      </c>
      <c r="F12" s="35">
        <v>7.6589999999999998</v>
      </c>
      <c r="G12" s="21">
        <v>1.9000000000000001E-5</v>
      </c>
      <c r="H12" s="2">
        <v>1295</v>
      </c>
      <c r="I12" s="2">
        <v>3779</v>
      </c>
      <c r="J12" s="3">
        <v>139</v>
      </c>
      <c r="K12" s="3">
        <v>139</v>
      </c>
      <c r="L12" s="3">
        <v>139</v>
      </c>
      <c r="M12" s="2">
        <v>7301</v>
      </c>
      <c r="N12" s="3">
        <v>53</v>
      </c>
    </row>
    <row r="13" spans="1:14" x14ac:dyDescent="0.3">
      <c r="A13" s="41">
        <v>800</v>
      </c>
      <c r="B13" s="42">
        <v>21.561</v>
      </c>
      <c r="C13" s="43">
        <v>101.54</v>
      </c>
      <c r="D13" s="44">
        <v>9.1440000000000001</v>
      </c>
      <c r="E13" s="44">
        <v>3.0529999999999999</v>
      </c>
      <c r="F13" s="45">
        <v>7.6070000000000002</v>
      </c>
      <c r="G13" s="46">
        <v>1.95E-5</v>
      </c>
      <c r="H13" s="47">
        <v>1263</v>
      </c>
      <c r="I13" s="47">
        <v>3687</v>
      </c>
      <c r="J13" s="48">
        <v>132</v>
      </c>
      <c r="K13" s="48">
        <v>132</v>
      </c>
      <c r="L13" s="48">
        <v>132</v>
      </c>
      <c r="M13" s="47">
        <v>7105</v>
      </c>
      <c r="N13" s="48">
        <v>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42F72-6718-4A4E-9BF2-B3F51AB8D331}">
  <dimension ref="A1:N14"/>
  <sheetViews>
    <sheetView workbookViewId="0">
      <selection activeCell="I21" sqref="I21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34">
        <v>21.541</v>
      </c>
      <c r="C4" s="20">
        <v>100.04</v>
      </c>
      <c r="D4" s="12">
        <v>9.0120000000000005</v>
      </c>
      <c r="E4" s="12">
        <v>3.0030000000000001</v>
      </c>
      <c r="F4" s="35">
        <v>7.9560000000000004</v>
      </c>
      <c r="G4" s="21"/>
      <c r="H4" s="2">
        <v>1528</v>
      </c>
      <c r="I4" s="2">
        <v>4470</v>
      </c>
      <c r="J4" s="3">
        <v>196</v>
      </c>
      <c r="K4" s="3">
        <v>196</v>
      </c>
      <c r="L4" s="3">
        <v>196</v>
      </c>
      <c r="M4" s="2">
        <v>8729</v>
      </c>
      <c r="N4" s="3">
        <v>76</v>
      </c>
    </row>
    <row r="5" spans="1:14" x14ac:dyDescent="0.3">
      <c r="A5" s="34">
        <v>100</v>
      </c>
      <c r="B5" s="34">
        <v>21.541</v>
      </c>
      <c r="C5" s="20">
        <v>100.04</v>
      </c>
      <c r="D5" s="12">
        <v>9.0120000000000005</v>
      </c>
      <c r="E5" s="12">
        <v>3.0030000000000001</v>
      </c>
      <c r="F5" s="35">
        <v>7.9560000000000004</v>
      </c>
      <c r="G5" s="21">
        <v>1.5999999999999999E-5</v>
      </c>
      <c r="H5" s="2">
        <v>1504</v>
      </c>
      <c r="I5" s="2">
        <v>4399</v>
      </c>
      <c r="J5" s="3">
        <v>190</v>
      </c>
      <c r="K5" s="3">
        <v>190</v>
      </c>
      <c r="L5" s="3">
        <v>190</v>
      </c>
      <c r="M5" s="2">
        <v>8576</v>
      </c>
      <c r="N5" s="3">
        <v>74</v>
      </c>
    </row>
    <row r="6" spans="1:14" x14ac:dyDescent="0.3">
      <c r="A6" s="34">
        <v>200</v>
      </c>
      <c r="B6" s="34">
        <v>21.541</v>
      </c>
      <c r="C6" s="20">
        <v>100.04</v>
      </c>
      <c r="D6" s="12">
        <v>9.0120000000000005</v>
      </c>
      <c r="E6" s="12">
        <v>3.0030000000000001</v>
      </c>
      <c r="F6" s="35">
        <v>7.9560000000000004</v>
      </c>
      <c r="G6" s="21">
        <v>1.6500000000000001E-5</v>
      </c>
      <c r="H6" s="2">
        <v>1467</v>
      </c>
      <c r="I6" s="2">
        <v>4291</v>
      </c>
      <c r="J6" s="3">
        <v>181</v>
      </c>
      <c r="K6" s="3">
        <v>180</v>
      </c>
      <c r="L6" s="3">
        <v>180</v>
      </c>
      <c r="M6" s="2">
        <v>8340</v>
      </c>
      <c r="N6" s="3">
        <v>69</v>
      </c>
    </row>
    <row r="7" spans="1:14" x14ac:dyDescent="0.3">
      <c r="A7" s="34">
        <v>300</v>
      </c>
      <c r="B7" s="34">
        <v>21.541</v>
      </c>
      <c r="C7" s="20">
        <v>100.04</v>
      </c>
      <c r="D7" s="12">
        <v>9.0120000000000005</v>
      </c>
      <c r="E7" s="12">
        <v>3.0030000000000001</v>
      </c>
      <c r="F7" s="35">
        <v>7.9560000000000004</v>
      </c>
      <c r="G7" s="21">
        <v>1.7E-5</v>
      </c>
      <c r="H7" s="2">
        <v>1432</v>
      </c>
      <c r="I7" s="2">
        <v>4186</v>
      </c>
      <c r="J7" s="3">
        <v>172</v>
      </c>
      <c r="K7" s="3">
        <v>171</v>
      </c>
      <c r="L7" s="3">
        <v>171</v>
      </c>
      <c r="M7" s="2">
        <v>8126</v>
      </c>
      <c r="N7" s="3">
        <v>66</v>
      </c>
    </row>
    <row r="8" spans="1:14" x14ac:dyDescent="0.3">
      <c r="A8" s="34">
        <v>400</v>
      </c>
      <c r="B8" s="34">
        <v>21.541</v>
      </c>
      <c r="C8" s="20">
        <v>100.04</v>
      </c>
      <c r="D8" s="12">
        <v>9.0120000000000005</v>
      </c>
      <c r="E8" s="12">
        <v>3.0030000000000001</v>
      </c>
      <c r="F8" s="35">
        <v>7.9560000000000004</v>
      </c>
      <c r="G8" s="21">
        <v>1.7499999999999998E-5</v>
      </c>
      <c r="H8" s="2">
        <v>1397</v>
      </c>
      <c r="I8" s="2">
        <v>4085</v>
      </c>
      <c r="J8" s="3">
        <v>163</v>
      </c>
      <c r="K8" s="3">
        <v>163</v>
      </c>
      <c r="L8" s="3">
        <v>163</v>
      </c>
      <c r="M8" s="2">
        <v>7915</v>
      </c>
      <c r="N8" s="3">
        <v>62</v>
      </c>
    </row>
    <row r="9" spans="1:14" x14ac:dyDescent="0.3">
      <c r="A9" s="34">
        <v>500</v>
      </c>
      <c r="B9" s="34">
        <v>21.541</v>
      </c>
      <c r="C9" s="20">
        <v>100.04</v>
      </c>
      <c r="D9" s="12">
        <v>9.0120000000000005</v>
      </c>
      <c r="E9" s="12">
        <v>3.0030000000000001</v>
      </c>
      <c r="F9" s="35">
        <v>7.9560000000000004</v>
      </c>
      <c r="G9" s="21">
        <v>1.8E-5</v>
      </c>
      <c r="H9" s="2">
        <v>1364</v>
      </c>
      <c r="I9" s="2">
        <v>3989</v>
      </c>
      <c r="J9" s="3">
        <v>155</v>
      </c>
      <c r="K9" s="3">
        <v>155</v>
      </c>
      <c r="L9" s="3">
        <v>155</v>
      </c>
      <c r="M9" s="2">
        <v>7713</v>
      </c>
      <c r="N9" s="3">
        <v>59</v>
      </c>
    </row>
    <row r="10" spans="1:14" x14ac:dyDescent="0.3">
      <c r="A10" s="34">
        <v>550</v>
      </c>
      <c r="B10" s="34">
        <v>21.541</v>
      </c>
      <c r="C10" s="20">
        <v>100.04</v>
      </c>
      <c r="D10" s="12">
        <v>9.0120000000000005</v>
      </c>
      <c r="E10" s="12">
        <v>3.0030000000000001</v>
      </c>
      <c r="F10" s="35">
        <v>7.9560000000000004</v>
      </c>
      <c r="G10" s="21">
        <v>1.8300000000000001E-5</v>
      </c>
      <c r="H10" s="2">
        <v>1346</v>
      </c>
      <c r="I10" s="2">
        <v>3936</v>
      </c>
      <c r="J10" s="3">
        <v>151</v>
      </c>
      <c r="K10" s="3">
        <v>151</v>
      </c>
      <c r="L10" s="3">
        <v>151</v>
      </c>
      <c r="M10" s="2">
        <v>7599</v>
      </c>
      <c r="N10" s="3">
        <v>57</v>
      </c>
    </row>
    <row r="11" spans="1:14" x14ac:dyDescent="0.3">
      <c r="A11" s="34">
        <v>600</v>
      </c>
      <c r="B11" s="34">
        <v>21.541</v>
      </c>
      <c r="C11" s="20">
        <v>100.04</v>
      </c>
      <c r="D11" s="12">
        <v>9.0120000000000005</v>
      </c>
      <c r="E11" s="12">
        <v>3.0030000000000001</v>
      </c>
      <c r="F11" s="35">
        <v>7.9560000000000004</v>
      </c>
      <c r="G11" s="21">
        <v>1.8499999999999999E-5</v>
      </c>
      <c r="H11" s="2">
        <v>1328</v>
      </c>
      <c r="I11" s="2">
        <v>3884</v>
      </c>
      <c r="J11" s="3">
        <v>147</v>
      </c>
      <c r="K11" s="3">
        <v>147</v>
      </c>
      <c r="L11" s="3">
        <v>147</v>
      </c>
      <c r="M11" s="2">
        <v>7492</v>
      </c>
      <c r="N11" s="3">
        <v>56</v>
      </c>
    </row>
    <row r="12" spans="1:14" x14ac:dyDescent="0.3">
      <c r="A12" s="34">
        <v>700</v>
      </c>
      <c r="B12" s="34">
        <v>21.541</v>
      </c>
      <c r="C12" s="20">
        <v>100.04</v>
      </c>
      <c r="D12" s="12">
        <v>9.0120000000000005</v>
      </c>
      <c r="E12" s="12">
        <v>3.0030000000000001</v>
      </c>
      <c r="F12" s="35">
        <v>7.9560000000000004</v>
      </c>
      <c r="G12" s="21">
        <v>1.9000000000000001E-5</v>
      </c>
      <c r="H12" s="2">
        <v>1297</v>
      </c>
      <c r="I12" s="2">
        <v>3793</v>
      </c>
      <c r="J12" s="3">
        <v>140</v>
      </c>
      <c r="K12" s="3">
        <v>140</v>
      </c>
      <c r="L12" s="3">
        <v>140</v>
      </c>
      <c r="M12" s="2">
        <v>7301</v>
      </c>
      <c r="N12" s="3">
        <v>53</v>
      </c>
    </row>
    <row r="13" spans="1:14" x14ac:dyDescent="0.3">
      <c r="A13" s="36">
        <v>800</v>
      </c>
      <c r="B13" s="34">
        <v>21.541</v>
      </c>
      <c r="C13" s="20">
        <v>100.04</v>
      </c>
      <c r="D13" s="12">
        <v>9.0120000000000005</v>
      </c>
      <c r="E13" s="12">
        <v>3.0030000000000001</v>
      </c>
      <c r="F13" s="35">
        <v>7.9560000000000004</v>
      </c>
      <c r="G13" s="21">
        <v>1.95E-5</v>
      </c>
      <c r="H13" s="2">
        <v>1265</v>
      </c>
      <c r="I13" s="2">
        <v>3699</v>
      </c>
      <c r="J13" s="3">
        <v>133</v>
      </c>
      <c r="K13" s="3">
        <v>133</v>
      </c>
      <c r="L13" s="3">
        <v>133</v>
      </c>
      <c r="M13" s="2">
        <v>7113</v>
      </c>
      <c r="N13" s="3">
        <v>50</v>
      </c>
    </row>
    <row r="14" spans="1:14" ht="15" thickBot="1" x14ac:dyDescent="0.35">
      <c r="A14" s="37"/>
      <c r="B14" s="37"/>
      <c r="C14" s="24"/>
      <c r="D14" s="23"/>
      <c r="E14" s="23"/>
      <c r="F14" s="23"/>
      <c r="G14" s="37"/>
      <c r="H14" s="38"/>
      <c r="I14" s="38"/>
      <c r="J14" s="39"/>
      <c r="K14" s="39"/>
      <c r="L14" s="39"/>
      <c r="M14" s="38"/>
      <c r="N14" s="3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57E4-C81E-4703-9888-27C4ED4254BC}">
  <dimension ref="A1:N14"/>
  <sheetViews>
    <sheetView workbookViewId="0">
      <selection activeCell="J7" sqref="J7"/>
    </sheetView>
  </sheetViews>
  <sheetFormatPr baseColWidth="10" defaultColWidth="10.88671875" defaultRowHeight="14.4" x14ac:dyDescent="0.3"/>
  <sheetData>
    <row r="1" spans="1:14" ht="15.6" x14ac:dyDescent="0.35">
      <c r="A1" s="32" t="s">
        <v>62</v>
      </c>
      <c r="B1" s="32" t="s">
        <v>54</v>
      </c>
      <c r="C1" s="32" t="s">
        <v>52</v>
      </c>
      <c r="D1" s="32" t="s">
        <v>34</v>
      </c>
      <c r="E1" s="32" t="s">
        <v>60</v>
      </c>
      <c r="F1" s="33" t="s">
        <v>58</v>
      </c>
      <c r="G1" s="32" t="s">
        <v>32</v>
      </c>
      <c r="H1" s="32" t="s">
        <v>44</v>
      </c>
      <c r="I1" s="32" t="s">
        <v>42</v>
      </c>
      <c r="J1" s="32" t="s">
        <v>38</v>
      </c>
      <c r="K1" s="32" t="s">
        <v>36</v>
      </c>
      <c r="L1" s="32" t="s">
        <v>40</v>
      </c>
      <c r="M1" s="32" t="s">
        <v>46</v>
      </c>
      <c r="N1" s="32" t="s">
        <v>48</v>
      </c>
    </row>
    <row r="2" spans="1:14" ht="16.8" thickBot="1" x14ac:dyDescent="0.35">
      <c r="A2" s="32" t="s">
        <v>83</v>
      </c>
      <c r="B2" s="32" t="s">
        <v>154</v>
      </c>
      <c r="C2" s="32" t="s">
        <v>93</v>
      </c>
      <c r="D2" s="32" t="s">
        <v>93</v>
      </c>
      <c r="E2" s="32" t="s">
        <v>93</v>
      </c>
      <c r="F2" s="32" t="s">
        <v>166</v>
      </c>
      <c r="G2" s="32" t="s">
        <v>164</v>
      </c>
      <c r="H2" s="32" t="s">
        <v>158</v>
      </c>
      <c r="I2" s="32" t="s">
        <v>158</v>
      </c>
      <c r="J2" s="32" t="s">
        <v>165</v>
      </c>
      <c r="K2" s="32" t="s">
        <v>165</v>
      </c>
      <c r="L2" s="32" t="s">
        <v>165</v>
      </c>
      <c r="M2" s="32" t="s">
        <v>158</v>
      </c>
      <c r="N2" s="32" t="s">
        <v>165</v>
      </c>
    </row>
    <row r="3" spans="1:14" x14ac:dyDescent="0.3">
      <c r="A3" s="8"/>
      <c r="B3" s="8"/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</row>
    <row r="4" spans="1:14" x14ac:dyDescent="0.3">
      <c r="A4" s="34">
        <v>24</v>
      </c>
      <c r="B4" s="34">
        <v>17.016999999999999</v>
      </c>
      <c r="C4" s="20">
        <v>100.29</v>
      </c>
      <c r="D4" s="12">
        <v>8.6880000000000006</v>
      </c>
      <c r="E4" s="12">
        <v>2.4590000000000001</v>
      </c>
      <c r="F4" s="35">
        <v>7.9420000000000002</v>
      </c>
      <c r="G4" s="21"/>
      <c r="H4" s="2">
        <v>1223</v>
      </c>
      <c r="I4" s="2">
        <v>4205</v>
      </c>
      <c r="J4" s="3">
        <v>189</v>
      </c>
      <c r="K4" s="3">
        <v>187</v>
      </c>
      <c r="L4" s="3">
        <v>188</v>
      </c>
      <c r="M4" s="2">
        <v>7807</v>
      </c>
      <c r="N4" s="3">
        <v>79</v>
      </c>
    </row>
    <row r="5" spans="1:14" x14ac:dyDescent="0.3">
      <c r="A5" s="34">
        <v>100</v>
      </c>
      <c r="B5" s="34">
        <v>17.016999999999999</v>
      </c>
      <c r="C5" s="20">
        <v>100.41</v>
      </c>
      <c r="D5" s="12">
        <v>8.6989999999999998</v>
      </c>
      <c r="E5" s="12">
        <v>2.4620000000000002</v>
      </c>
      <c r="F5" s="35">
        <v>7.9130000000000003</v>
      </c>
      <c r="G5" s="21">
        <v>1.5999999999999999E-5</v>
      </c>
      <c r="H5" s="2">
        <v>1201</v>
      </c>
      <c r="I5" s="2">
        <v>4131</v>
      </c>
      <c r="J5" s="3">
        <v>182</v>
      </c>
      <c r="K5" s="3">
        <v>181</v>
      </c>
      <c r="L5" s="3">
        <v>181</v>
      </c>
      <c r="M5" s="2">
        <v>7666</v>
      </c>
      <c r="N5" s="3">
        <v>76</v>
      </c>
    </row>
    <row r="6" spans="1:14" x14ac:dyDescent="0.3">
      <c r="A6" s="34">
        <v>200</v>
      </c>
      <c r="B6" s="34">
        <v>17.016999999999999</v>
      </c>
      <c r="C6" s="20">
        <v>100.58</v>
      </c>
      <c r="D6" s="12">
        <v>8.7129999999999992</v>
      </c>
      <c r="E6" s="12">
        <v>2.4660000000000002</v>
      </c>
      <c r="F6" s="35">
        <v>7.8739999999999997</v>
      </c>
      <c r="G6" s="21">
        <v>1.6500000000000001E-5</v>
      </c>
      <c r="H6" s="2">
        <v>1172</v>
      </c>
      <c r="I6" s="2">
        <v>4030</v>
      </c>
      <c r="J6" s="3">
        <v>173</v>
      </c>
      <c r="K6" s="3">
        <v>171</v>
      </c>
      <c r="L6" s="3">
        <v>172</v>
      </c>
      <c r="M6" s="2">
        <v>7473</v>
      </c>
      <c r="N6" s="3">
        <v>72</v>
      </c>
    </row>
    <row r="7" spans="1:14" x14ac:dyDescent="0.3">
      <c r="A7" s="34">
        <v>300</v>
      </c>
      <c r="B7" s="34">
        <v>17.016999999999999</v>
      </c>
      <c r="C7" s="20">
        <v>100.76</v>
      </c>
      <c r="D7" s="12">
        <v>8.7289999999999992</v>
      </c>
      <c r="E7" s="12">
        <v>2.4710000000000001</v>
      </c>
      <c r="F7" s="35">
        <v>7.8319999999999999</v>
      </c>
      <c r="G7" s="21">
        <v>1.7E-5</v>
      </c>
      <c r="H7" s="2">
        <v>1143</v>
      </c>
      <c r="I7" s="2">
        <v>3936</v>
      </c>
      <c r="J7" s="3">
        <v>164</v>
      </c>
      <c r="K7" s="3">
        <v>163</v>
      </c>
      <c r="L7" s="3">
        <v>164</v>
      </c>
      <c r="M7" s="2">
        <v>7286</v>
      </c>
      <c r="N7" s="3">
        <v>69</v>
      </c>
    </row>
    <row r="8" spans="1:14" x14ac:dyDescent="0.3">
      <c r="A8" s="34">
        <v>400</v>
      </c>
      <c r="B8" s="34">
        <v>17.016999999999999</v>
      </c>
      <c r="C8" s="20">
        <v>100.95</v>
      </c>
      <c r="D8" s="12">
        <v>8.7449999999999992</v>
      </c>
      <c r="E8" s="12">
        <v>2.4750000000000001</v>
      </c>
      <c r="F8" s="35">
        <v>7.7880000000000003</v>
      </c>
      <c r="G8" s="21">
        <v>1.7499999999999998E-5</v>
      </c>
      <c r="H8" s="2">
        <v>1116</v>
      </c>
      <c r="I8" s="2">
        <v>3841</v>
      </c>
      <c r="J8" s="3">
        <v>156</v>
      </c>
      <c r="K8" s="3">
        <v>155</v>
      </c>
      <c r="L8" s="3">
        <v>156</v>
      </c>
      <c r="M8" s="2">
        <v>7107</v>
      </c>
      <c r="N8" s="3">
        <v>65</v>
      </c>
    </row>
    <row r="9" spans="1:14" x14ac:dyDescent="0.3">
      <c r="A9" s="34">
        <v>500</v>
      </c>
      <c r="B9" s="34">
        <v>17.016999999999999</v>
      </c>
      <c r="C9" s="20">
        <v>101.15</v>
      </c>
      <c r="D9" s="12">
        <v>8.7620000000000005</v>
      </c>
      <c r="E9" s="12">
        <v>2.48</v>
      </c>
      <c r="F9" s="35">
        <v>7.742</v>
      </c>
      <c r="G9" s="21">
        <v>1.8E-5</v>
      </c>
      <c r="H9" s="2">
        <v>1091</v>
      </c>
      <c r="I9" s="2">
        <v>3757</v>
      </c>
      <c r="J9" s="3">
        <v>149</v>
      </c>
      <c r="K9" s="3">
        <v>148</v>
      </c>
      <c r="L9" s="3">
        <v>149</v>
      </c>
      <c r="M9" s="2">
        <v>6946</v>
      </c>
      <c r="N9" s="3">
        <v>62</v>
      </c>
    </row>
    <row r="10" spans="1:14" x14ac:dyDescent="0.3">
      <c r="A10" s="34">
        <v>550</v>
      </c>
      <c r="B10" s="34">
        <v>17.016999999999999</v>
      </c>
      <c r="C10" s="20">
        <v>101.25</v>
      </c>
      <c r="D10" s="12">
        <v>8.7710000000000008</v>
      </c>
      <c r="E10" s="12">
        <v>2.4830000000000001</v>
      </c>
      <c r="F10" s="35">
        <v>7.718</v>
      </c>
      <c r="G10" s="21">
        <v>1.8300000000000001E-5</v>
      </c>
      <c r="H10" s="2">
        <v>1078</v>
      </c>
      <c r="I10" s="2">
        <v>3710</v>
      </c>
      <c r="J10" s="3">
        <v>145</v>
      </c>
      <c r="K10" s="3">
        <v>144</v>
      </c>
      <c r="L10" s="3">
        <v>145</v>
      </c>
      <c r="M10" s="2">
        <v>6849</v>
      </c>
      <c r="N10" s="3">
        <v>60</v>
      </c>
    </row>
    <row r="11" spans="1:14" x14ac:dyDescent="0.3">
      <c r="A11" s="34">
        <v>600</v>
      </c>
      <c r="B11" s="34">
        <v>17.016999999999999</v>
      </c>
      <c r="C11" s="20">
        <v>101.36</v>
      </c>
      <c r="D11" s="12">
        <v>8.7810000000000006</v>
      </c>
      <c r="E11" s="12">
        <v>2.4849999999999999</v>
      </c>
      <c r="F11" s="35">
        <v>7.694</v>
      </c>
      <c r="G11" s="21">
        <v>1.8499999999999999E-5</v>
      </c>
      <c r="H11" s="2">
        <v>1064</v>
      </c>
      <c r="I11" s="2">
        <v>3663</v>
      </c>
      <c r="J11" s="3">
        <v>142</v>
      </c>
      <c r="K11" s="3">
        <v>141</v>
      </c>
      <c r="L11" s="3">
        <v>141</v>
      </c>
      <c r="M11" s="2">
        <v>6757</v>
      </c>
      <c r="N11" s="3">
        <v>59</v>
      </c>
    </row>
    <row r="12" spans="1:14" x14ac:dyDescent="0.3">
      <c r="A12" s="34">
        <v>700</v>
      </c>
      <c r="B12" s="34">
        <v>17.016999999999999</v>
      </c>
      <c r="C12" s="20">
        <v>101.58</v>
      </c>
      <c r="D12" s="12">
        <v>8.8000000000000007</v>
      </c>
      <c r="E12" s="12">
        <v>2.4910000000000001</v>
      </c>
      <c r="F12" s="35">
        <v>7.6440000000000001</v>
      </c>
      <c r="G12" s="21">
        <v>1.9000000000000001E-5</v>
      </c>
      <c r="H12" s="2">
        <v>1037</v>
      </c>
      <c r="I12" s="2">
        <v>3571</v>
      </c>
      <c r="J12" s="3">
        <v>134</v>
      </c>
      <c r="K12" s="3">
        <v>133</v>
      </c>
      <c r="L12" s="3">
        <v>134</v>
      </c>
      <c r="M12" s="2">
        <v>6582</v>
      </c>
      <c r="N12" s="3">
        <v>56</v>
      </c>
    </row>
    <row r="13" spans="1:14" x14ac:dyDescent="0.3">
      <c r="A13" s="36">
        <v>800</v>
      </c>
      <c r="B13" s="34">
        <v>17.016999999999999</v>
      </c>
      <c r="C13" s="20">
        <v>101.81</v>
      </c>
      <c r="D13" s="12">
        <v>8.8190000000000008</v>
      </c>
      <c r="E13" s="12">
        <v>2.496</v>
      </c>
      <c r="F13" s="35">
        <v>7.5919999999999996</v>
      </c>
      <c r="G13" s="21">
        <v>1.95E-5</v>
      </c>
      <c r="H13" s="2">
        <v>1007</v>
      </c>
      <c r="I13" s="2">
        <v>3470</v>
      </c>
      <c r="J13" s="3">
        <v>126</v>
      </c>
      <c r="K13" s="3">
        <v>126</v>
      </c>
      <c r="L13" s="3">
        <v>126</v>
      </c>
      <c r="M13" s="2"/>
      <c r="N13" s="3"/>
    </row>
    <row r="14" spans="1:14" ht="15" thickBot="1" x14ac:dyDescent="0.35">
      <c r="A14" s="37"/>
      <c r="B14" s="37"/>
      <c r="C14" s="24"/>
      <c r="D14" s="23"/>
      <c r="E14" s="23"/>
      <c r="F14" s="23"/>
      <c r="G14" s="37"/>
      <c r="H14" s="5"/>
      <c r="I14" s="5"/>
      <c r="J14" s="6"/>
      <c r="K14" s="6"/>
      <c r="L14" s="6"/>
      <c r="M14" s="5"/>
      <c r="N14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HT Ergebnisse (Rund)</vt:lpstr>
      <vt:lpstr>nomenclature</vt:lpstr>
      <vt:lpstr>process parameters</vt:lpstr>
      <vt:lpstr>specimen overview</vt:lpstr>
      <vt:lpstr>MU of measuring equipment</vt:lpstr>
      <vt:lpstr>St_C_1</vt:lpstr>
      <vt:lpstr>St_C_2</vt:lpstr>
      <vt:lpstr>St_C_3</vt:lpstr>
      <vt:lpstr>St_T_50_v_1</vt:lpstr>
      <vt:lpstr>St_T_50_v_2</vt:lpstr>
      <vt:lpstr>St_T_30_v_1</vt:lpstr>
      <vt:lpstr>St_T_30_v_2</vt:lpstr>
      <vt:lpstr>St_T_30_v_3</vt:lpstr>
      <vt:lpstr>St_T_30_d_1</vt:lpstr>
      <vt:lpstr>St_T_30_d_2</vt:lpstr>
      <vt:lpstr>St_T_30_d_3</vt:lpstr>
      <vt:lpstr>St_T_30_h_1</vt:lpstr>
      <vt:lpstr>St_T_30_h_2</vt:lpstr>
      <vt:lpstr>St_T_30_h_3</vt:lpstr>
      <vt:lpstr>St_W_50_v_1</vt:lpstr>
      <vt:lpstr>St_W_50_v_2</vt:lpstr>
      <vt:lpstr>St_W_50_d_1</vt:lpstr>
      <vt:lpstr>St_W_50_h_1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Monika Finn</dc:creator>
  <cp:keywords/>
  <dc:description/>
  <cp:lastModifiedBy>Skrotzki, Birgit</cp:lastModifiedBy>
  <cp:revision/>
  <dcterms:created xsi:type="dcterms:W3CDTF">2011-08-02T13:23:51Z</dcterms:created>
  <dcterms:modified xsi:type="dcterms:W3CDTF">2023-04-10T13:37:16Z</dcterms:modified>
  <cp:category/>
  <cp:contentStatus/>
</cp:coreProperties>
</file>