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krotzk\Documents\Word\Veröffentlichungen\Zenodo\2023_Referenzdaten_E-Modul\IN718\"/>
    </mc:Choice>
  </mc:AlternateContent>
  <xr:revisionPtr revIDLastSave="0" documentId="13_ncr:1_{C82DA4E8-99DD-4FE9-B2E4-DFFEAFDBD194}" xr6:coauthVersionLast="47" xr6:coauthVersionMax="47" xr10:uidLastSave="{00000000-0000-0000-0000-000000000000}"/>
  <bookViews>
    <workbookView xWindow="3036" yWindow="72" windowWidth="19080" windowHeight="10044" tabRatio="871" firstSheet="1" activeTab="2" xr2:uid="{00000000-000D-0000-FFFF-FFFF00000000}"/>
  </bookViews>
  <sheets>
    <sheet name="HT Ergebnisse (Rund)" sheetId="48" state="hidden" r:id="rId1"/>
    <sheet name="nomenclature" sheetId="77" r:id="rId2"/>
    <sheet name="process parameters" sheetId="79" r:id="rId3"/>
    <sheet name="specimen overview" sheetId="59" r:id="rId4"/>
    <sheet name="MU of measuring equipment" sheetId="80" r:id="rId5"/>
    <sheet name="IN_C_1" sheetId="64" r:id="rId6"/>
    <sheet name="IN_C_2" sheetId="68" r:id="rId7"/>
    <sheet name="IN_C_3" sheetId="69" r:id="rId8"/>
    <sheet name="IN_C_4" sheetId="70" r:id="rId9"/>
    <sheet name="IN_A_V_1" sheetId="71" r:id="rId10"/>
    <sheet name="IN_A_V_2" sheetId="72" r:id="rId11"/>
    <sheet name="IN_A_D_1" sheetId="73" r:id="rId12"/>
    <sheet name="IN_A_D_2" sheetId="74" r:id="rId13"/>
    <sheet name="IN_A_H_1" sheetId="75" r:id="rId14"/>
    <sheet name="IN_A_H_2" sheetId="76" r:id="rId1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79" l="1"/>
  <c r="C28" i="79"/>
  <c r="C45" i="79" s="1"/>
  <c r="C23" i="79"/>
  <c r="C42" i="79" s="1"/>
  <c r="V47" i="79"/>
  <c r="X47" i="79" s="1"/>
  <c r="E4" i="59" l="1"/>
  <c r="E5" i="59"/>
  <c r="E6" i="59"/>
  <c r="E3" i="59"/>
</calcChain>
</file>

<file path=xl/sharedStrings.xml><?xml version="1.0" encoding="utf-8"?>
<sst xmlns="http://schemas.openxmlformats.org/spreadsheetml/2006/main" count="512" uniqueCount="149">
  <si>
    <t>Pr-Nr.</t>
  </si>
  <si>
    <t>Temperatur [°C]</t>
  </si>
  <si>
    <t>Masse
[g]</t>
  </si>
  <si>
    <t>Länge
[mm]</t>
  </si>
  <si>
    <t>Durchmesser
[mm]</t>
  </si>
  <si>
    <t>Dichte
[g/cm³]</t>
  </si>
  <si>
    <r>
      <t>therm. Ausdehnung
[</t>
    </r>
    <r>
      <rPr>
        <b/>
        <sz val="11"/>
        <color indexed="8"/>
        <rFont val="Calibri"/>
        <family val="2"/>
      </rPr>
      <t>K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theme="1"/>
        <rFont val="Calibri"/>
        <family val="2"/>
        <scheme val="minor"/>
      </rPr>
      <t>]</t>
    </r>
  </si>
  <si>
    <t>Frequenz
[Hz]</t>
  </si>
  <si>
    <t>E-Modul 
[GPa]</t>
  </si>
  <si>
    <t>Torsionsresonanz
[GPa]</t>
  </si>
  <si>
    <t>G-Modul 
[GPa]</t>
  </si>
  <si>
    <t>µ
[-]</t>
  </si>
  <si>
    <t>E- und G-Modul nach ASTM E 1875:2020 Messung der Temperaturabhängigkeit im Vakuum</t>
  </si>
  <si>
    <t>Materialbezeichnung:</t>
  </si>
  <si>
    <t>IN 718</t>
  </si>
  <si>
    <t>IN_C_1</t>
  </si>
  <si>
    <t>IN_C_2</t>
  </si>
  <si>
    <t>IN_C_3</t>
  </si>
  <si>
    <t>IN_C_4</t>
  </si>
  <si>
    <t>conventionally hot-rolled</t>
  </si>
  <si>
    <t>IN_A_V_1</t>
  </si>
  <si>
    <t>IN_A_V_2</t>
  </si>
  <si>
    <t>IN_A_D_1</t>
  </si>
  <si>
    <t>IN_A_D_2</t>
  </si>
  <si>
    <t>IN_A_H_1</t>
  </si>
  <si>
    <t>IN_A_H_2</t>
  </si>
  <si>
    <t>alloy</t>
  </si>
  <si>
    <t>manufacturing process</t>
  </si>
  <si>
    <t>MU</t>
  </si>
  <si>
    <t>measurement uncertainty</t>
  </si>
  <si>
    <t>d</t>
  </si>
  <si>
    <t>spot diameter</t>
  </si>
  <si>
    <t>P</t>
  </si>
  <si>
    <t>laser power</t>
  </si>
  <si>
    <r>
      <t>T</t>
    </r>
    <r>
      <rPr>
        <vertAlign val="subscript"/>
        <sz val="11"/>
        <color theme="1"/>
        <rFont val="Calibri"/>
        <family val="2"/>
        <scheme val="minor"/>
      </rPr>
      <t>sub</t>
    </r>
  </si>
  <si>
    <t>substrate temperature</t>
  </si>
  <si>
    <t>v</t>
  </si>
  <si>
    <t>modulus calculation</t>
  </si>
  <si>
    <t>α</t>
  </si>
  <si>
    <t>coefficient of thermal expansion</t>
  </si>
  <si>
    <t>b</t>
  </si>
  <si>
    <t>E (f)</t>
  </si>
  <si>
    <t>Young's modulus calculated from fundamental resonance frequency in flexure (flat wise)</t>
  </si>
  <si>
    <t>E (e)</t>
  </si>
  <si>
    <t>Young's modulus calculated from fundamental resonance frequency in flexure (edge wise)</t>
  </si>
  <si>
    <t>E (mean)</t>
  </si>
  <si>
    <t>means value of E (fk) and E (HK)</t>
  </si>
  <si>
    <r>
      <t>f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(f)</t>
    </r>
  </si>
  <si>
    <t>fundamental resonance frequency of the bar in flexure (flat wise)</t>
  </si>
  <si>
    <r>
      <t>f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(e)</t>
    </r>
  </si>
  <si>
    <t>fundamental resonance frequency of the bar in flexure (edge wise)</t>
  </si>
  <si>
    <r>
      <t>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</si>
  <si>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fundamental resonance frequency of the bar in torsion </t>
  </si>
  <si>
    <t>G</t>
  </si>
  <si>
    <t>shear modulus calculated from fundamental resonance frequency in torsion</t>
  </si>
  <si>
    <t>h</t>
  </si>
  <si>
    <t>L</t>
  </si>
  <si>
    <t>length of the bar</t>
  </si>
  <si>
    <t>m</t>
  </si>
  <si>
    <t>mass</t>
  </si>
  <si>
    <t>r</t>
  </si>
  <si>
    <t>density</t>
  </si>
  <si>
    <t>T</t>
  </si>
  <si>
    <t>temperature</t>
  </si>
  <si>
    <t>U</t>
  </si>
  <si>
    <t>expanded measurement uncertainty</t>
  </si>
  <si>
    <t>k</t>
  </si>
  <si>
    <t>extension factor for calculation of expanded measurement uncertainty</t>
  </si>
  <si>
    <t>laser powder-bed fused</t>
  </si>
  <si>
    <t>-</t>
  </si>
  <si>
    <t>machine type</t>
  </si>
  <si>
    <t>mm</t>
  </si>
  <si>
    <t>W</t>
  </si>
  <si>
    <t>s</t>
  </si>
  <si>
    <t>track rotation</t>
  </si>
  <si>
    <t>°</t>
  </si>
  <si>
    <t>no. of layers</t>
  </si>
  <si>
    <t>°C</t>
  </si>
  <si>
    <t>mm/s</t>
  </si>
  <si>
    <t>µm</t>
  </si>
  <si>
    <t>t</t>
  </si>
  <si>
    <t>g</t>
  </si>
  <si>
    <r>
      <t>g/cm</t>
    </r>
    <r>
      <rPr>
        <vertAlign val="superscript"/>
        <sz val="11"/>
        <color theme="1"/>
        <rFont val="Calibri"/>
        <family val="2"/>
        <scheme val="minor"/>
      </rPr>
      <t>3</t>
    </r>
  </si>
  <si>
    <t>1/K</t>
  </si>
  <si>
    <t>Hz</t>
  </si>
  <si>
    <t>GPa</t>
  </si>
  <si>
    <t>SLM 280 HL</t>
  </si>
  <si>
    <t>width of bar</t>
  </si>
  <si>
    <t>thickness of the bar</t>
  </si>
  <si>
    <r>
      <t>t</t>
    </r>
    <r>
      <rPr>
        <vertAlign val="subscript"/>
        <sz val="11"/>
        <color theme="1"/>
        <rFont val="Calibri"/>
        <family val="2"/>
        <scheme val="minor"/>
      </rPr>
      <t>ILT</t>
    </r>
  </si>
  <si>
    <t xml:space="preserve">scan track orientation </t>
  </si>
  <si>
    <t>Laser type</t>
  </si>
  <si>
    <t>ytterbium fibre laser (cw)</t>
  </si>
  <si>
    <t>argon (&lt;0.1% O2)</t>
  </si>
  <si>
    <t>heat treatment</t>
  </si>
  <si>
    <t>965°C/1h + air cooling to 20°C, 718°C/8h + controlled cooling to 621°C/8h + air cooling</t>
  </si>
  <si>
    <t>1065°C/1.5h + air cooling to 50°C, 965°C/1h + forced air cooling to 50°C, 720°C/8h + controlled cooling to 620°C/8h + air cooling</t>
  </si>
  <si>
    <t>porosity</t>
  </si>
  <si>
    <t>%</t>
  </si>
  <si>
    <t>&lt;0.005</t>
  </si>
  <si>
    <t>AISI314 (1.4841)</t>
  </si>
  <si>
    <t>atmosphere</t>
  </si>
  <si>
    <t>substrate</t>
  </si>
  <si>
    <t>blank type</t>
  </si>
  <si>
    <t xml:space="preserve">bar </t>
  </si>
  <si>
    <t>tower</t>
  </si>
  <si>
    <t>layer thickness</t>
  </si>
  <si>
    <t>specimen ID</t>
  </si>
  <si>
    <t>PBF-LB</t>
  </si>
  <si>
    <t>Δz</t>
  </si>
  <si>
    <t>Parameter</t>
  </si>
  <si>
    <t>Unit</t>
  </si>
  <si>
    <t>Value</t>
  </si>
  <si>
    <r>
      <t>t</t>
    </r>
    <r>
      <rPr>
        <vertAlign val="subscript"/>
        <sz val="11"/>
        <rFont val="Calibri"/>
        <family val="2"/>
        <scheme val="minor"/>
      </rPr>
      <t>ILT</t>
    </r>
  </si>
  <si>
    <t>parallel to blank edges</t>
  </si>
  <si>
    <t>build height</t>
  </si>
  <si>
    <t>45° to blank edges</t>
  </si>
  <si>
    <t>blank edge thickness</t>
  </si>
  <si>
    <t>blank edge width</t>
  </si>
  <si>
    <t>blank edge longest dimension</t>
  </si>
  <si>
    <t>hatch distance</t>
  </si>
  <si>
    <t>interlayer time</t>
  </si>
  <si>
    <t>scanning velocity</t>
  </si>
  <si>
    <t>diameter</t>
  </si>
  <si>
    <t>AM process (PBF-LB)</t>
  </si>
  <si>
    <t>grain size (PBF-LB: section parallel to building direction)</t>
  </si>
  <si>
    <t>Inclination of specimen (L-direction) relative to building/forming direction</t>
  </si>
  <si>
    <t>degree</t>
  </si>
  <si>
    <t>equipment</t>
  </si>
  <si>
    <t>unit</t>
  </si>
  <si>
    <t>electronic balance Sartorius BP210D, #60403839</t>
  </si>
  <si>
    <t>micrometer screw Vogel, #140219042</t>
  </si>
  <si>
    <t>caliper Mitutoyo, #7015071</t>
  </si>
  <si>
    <t>network analyzer, HP 8751 A, #3315J01624</t>
  </si>
  <si>
    <t>thermocouple type S</t>
  </si>
  <si>
    <t>K</t>
  </si>
  <si>
    <t>data logger for calibration of temperature measuring chain, BrainChild, Modell: VR18, SN: VR-011137</t>
  </si>
  <si>
    <t>1. Equipment</t>
  </si>
  <si>
    <t>2. PBF-LB Process parameters</t>
  </si>
  <si>
    <t>2.1 Towers parallel (0°) to building direction</t>
  </si>
  <si>
    <t>2.2 Towers diagonal (45°) to building direction</t>
  </si>
  <si>
    <t>2.3 Towers perpendicular (90°) to building direction</t>
  </si>
  <si>
    <t>3. Porosity (PBF-LB)</t>
  </si>
  <si>
    <t>4. Dimensions PBF-LB blanks</t>
  </si>
  <si>
    <t>4.1 Towers parallel (0°) to building direction</t>
  </si>
  <si>
    <t>4.2 Towers diagonal (45°) to building direction</t>
  </si>
  <si>
    <t>4.3 Towers perpendicular (90°) to building direction</t>
  </si>
  <si>
    <t>5. Dimensions blanks conventional material</t>
  </si>
  <si>
    <t>additively manufactured, PBF-LB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</si>
</sst>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E+00"/>
    <numFmt numFmtId="167" formatCode="_-* #,##0.00\ _€_-;\-* #,##0.00\ _€_-;_-* &quot;-&quot;??\ _€_-;_-@_-"/>
    <numFmt numFmtId="168" formatCode="00.00E+00"/>
    <numFmt numFmtId="169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b/>
      <vertAlign val="superscript"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7" fontId="3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horizontal="left" vertical="top"/>
    </xf>
    <xf numFmtId="1" fontId="0" fillId="0" borderId="5" xfId="0" applyNumberForma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1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2" fillId="0" borderId="0" xfId="0" applyFont="1"/>
    <xf numFmtId="2" fontId="0" fillId="0" borderId="5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65" fontId="0" fillId="0" borderId="0" xfId="0" applyNumberFormat="1"/>
    <xf numFmtId="164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0" fontId="1" fillId="0" borderId="14" xfId="0" applyFont="1" applyBorder="1"/>
    <xf numFmtId="0" fontId="0" fillId="0" borderId="14" xfId="0" applyBorder="1"/>
    <xf numFmtId="0" fontId="7" fillId="0" borderId="0" xfId="0" applyFont="1" applyAlignment="1">
      <alignment horizontal="center" vertical="center" wrapText="1"/>
    </xf>
    <xf numFmtId="0" fontId="0" fillId="0" borderId="14" xfId="0" applyFill="1" applyBorder="1"/>
    <xf numFmtId="0" fontId="1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14" xfId="0" applyBorder="1" applyAlignment="1">
      <alignment horizontal="center"/>
    </xf>
    <xf numFmtId="0" fontId="9" fillId="0" borderId="14" xfId="0" applyFont="1" applyBorder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Fill="1"/>
    <xf numFmtId="0" fontId="1" fillId="0" borderId="14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4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12" fillId="0" borderId="0" xfId="0" applyFont="1"/>
    <xf numFmtId="0" fontId="12" fillId="0" borderId="0" xfId="0" applyFont="1" applyAlignment="1">
      <alignment horizontal="right"/>
    </xf>
    <xf numFmtId="0" fontId="1" fillId="3" borderId="0" xfId="0" applyFont="1" applyFill="1"/>
    <xf numFmtId="0" fontId="0" fillId="3" borderId="0" xfId="0" applyFill="1"/>
    <xf numFmtId="165" fontId="12" fillId="0" borderId="0" xfId="0" applyNumberFormat="1" applyFont="1" applyAlignment="1">
      <alignment horizontal="right"/>
    </xf>
    <xf numFmtId="2" fontId="0" fillId="0" borderId="0" xfId="0" applyNumberFormat="1" applyFill="1"/>
    <xf numFmtId="1" fontId="0" fillId="0" borderId="0" xfId="0" applyNumberFormat="1" applyFill="1" applyAlignment="1">
      <alignment horizontal="right"/>
    </xf>
    <xf numFmtId="0" fontId="12" fillId="0" borderId="0" xfId="0" applyFont="1" applyFill="1" applyAlignment="1">
      <alignment horizontal="right"/>
    </xf>
    <xf numFmtId="1" fontId="0" fillId="0" borderId="0" xfId="0" applyNumberFormat="1" applyFill="1"/>
    <xf numFmtId="0" fontId="1" fillId="0" borderId="14" xfId="0" applyFont="1" applyBorder="1" applyAlignment="1">
      <alignment horizontal="center" wrapText="1"/>
    </xf>
    <xf numFmtId="0" fontId="0" fillId="0" borderId="14" xfId="0" applyFill="1" applyBorder="1" applyAlignment="1">
      <alignment horizontal="center"/>
    </xf>
    <xf numFmtId="0" fontId="14" fillId="0" borderId="14" xfId="0" applyFont="1" applyBorder="1" applyAlignment="1">
      <alignment horizontal="center" wrapText="1"/>
    </xf>
    <xf numFmtId="0" fontId="12" fillId="0" borderId="14" xfId="0" applyFont="1" applyFill="1" applyBorder="1" applyAlignment="1">
      <alignment horizontal="center"/>
    </xf>
    <xf numFmtId="169" fontId="0" fillId="0" borderId="14" xfId="0" applyNumberForma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1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</cellXfs>
  <cellStyles count="3">
    <cellStyle name="Dezimal 2" xfId="2" xr:uid="{68E9151D-4589-45FB-9729-63792E3ADC2B}"/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colors>
    <mruColors>
      <color rgb="FF425222"/>
      <color rgb="FF4198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8986-CBC7-47C1-8E48-8457E484E808}">
  <sheetPr>
    <pageSetUpPr fitToPage="1"/>
  </sheetPr>
  <dimension ref="A1:L42"/>
  <sheetViews>
    <sheetView zoomScaleNormal="100" workbookViewId="0">
      <selection activeCell="A3" sqref="A3"/>
    </sheetView>
  </sheetViews>
  <sheetFormatPr baseColWidth="10" defaultColWidth="10.88671875" defaultRowHeight="14.4" x14ac:dyDescent="0.3"/>
  <cols>
    <col min="5" max="5" width="12.6640625" customWidth="1"/>
    <col min="7" max="7" width="18.88671875" customWidth="1"/>
    <col min="10" max="10" width="16.109375" customWidth="1"/>
  </cols>
  <sheetData>
    <row r="1" spans="1:12" ht="18" x14ac:dyDescent="0.3">
      <c r="A1" s="1" t="s">
        <v>12</v>
      </c>
      <c r="G1" s="18"/>
    </row>
    <row r="2" spans="1:12" ht="18" x14ac:dyDescent="0.35">
      <c r="A2" s="19" t="s">
        <v>13</v>
      </c>
      <c r="G2" s="18"/>
    </row>
    <row r="4" spans="1:12" ht="15" thickBot="1" x14ac:dyDescent="0.35"/>
    <row r="5" spans="1:12" x14ac:dyDescent="0.3">
      <c r="A5" s="66" t="s">
        <v>0</v>
      </c>
      <c r="B5" s="68" t="s">
        <v>1</v>
      </c>
      <c r="C5" s="70" t="s">
        <v>2</v>
      </c>
      <c r="D5" s="72" t="s">
        <v>3</v>
      </c>
      <c r="E5" s="74" t="s">
        <v>4</v>
      </c>
      <c r="F5" s="70" t="s">
        <v>5</v>
      </c>
      <c r="G5" s="70" t="s">
        <v>6</v>
      </c>
      <c r="H5" s="76" t="s">
        <v>7</v>
      </c>
      <c r="I5" s="70" t="s">
        <v>8</v>
      </c>
      <c r="J5" s="76" t="s">
        <v>9</v>
      </c>
      <c r="K5" s="76" t="s">
        <v>10</v>
      </c>
      <c r="L5" s="64" t="s">
        <v>11</v>
      </c>
    </row>
    <row r="6" spans="1:12" ht="15" thickBot="1" x14ac:dyDescent="0.35">
      <c r="A6" s="67"/>
      <c r="B6" s="69"/>
      <c r="C6" s="71"/>
      <c r="D6" s="73"/>
      <c r="E6" s="75"/>
      <c r="F6" s="71"/>
      <c r="G6" s="71"/>
      <c r="H6" s="77"/>
      <c r="I6" s="71"/>
      <c r="J6" s="77"/>
      <c r="K6" s="77"/>
      <c r="L6" s="65"/>
    </row>
    <row r="7" spans="1:12" x14ac:dyDescent="0.3">
      <c r="A7" s="7"/>
      <c r="B7" s="8"/>
      <c r="C7" s="8"/>
      <c r="D7" s="8"/>
      <c r="E7" s="8"/>
      <c r="F7" s="8"/>
      <c r="G7" s="9"/>
      <c r="H7" s="8"/>
      <c r="I7" s="8"/>
      <c r="J7" s="8"/>
      <c r="K7" s="8"/>
      <c r="L7" s="10"/>
    </row>
    <row r="8" spans="1:12" x14ac:dyDescent="0.3">
      <c r="A8" s="11"/>
      <c r="B8" s="2"/>
      <c r="C8" s="12"/>
      <c r="D8" s="12"/>
      <c r="E8" s="12"/>
      <c r="F8" s="12"/>
      <c r="G8" s="13"/>
      <c r="H8" s="2"/>
      <c r="I8" s="3"/>
      <c r="J8" s="2"/>
      <c r="K8" s="3"/>
      <c r="L8" s="4"/>
    </row>
    <row r="9" spans="1:12" x14ac:dyDescent="0.3">
      <c r="A9" s="11"/>
      <c r="B9" s="2"/>
      <c r="C9" s="12"/>
      <c r="D9" s="12"/>
      <c r="E9" s="12"/>
      <c r="F9" s="12"/>
      <c r="G9" s="13"/>
      <c r="H9" s="2"/>
      <c r="I9" s="3"/>
      <c r="J9" s="2"/>
      <c r="K9" s="3"/>
      <c r="L9" s="4"/>
    </row>
    <row r="10" spans="1:12" x14ac:dyDescent="0.3">
      <c r="A10" s="11"/>
      <c r="B10" s="2"/>
      <c r="C10" s="12"/>
      <c r="D10" s="12"/>
      <c r="E10" s="12"/>
      <c r="F10" s="12"/>
      <c r="G10" s="13"/>
      <c r="H10" s="2"/>
      <c r="I10" s="3"/>
      <c r="J10" s="2"/>
      <c r="K10" s="3"/>
      <c r="L10" s="4"/>
    </row>
    <row r="11" spans="1:12" x14ac:dyDescent="0.3">
      <c r="A11" s="11"/>
      <c r="B11" s="2"/>
      <c r="C11" s="12"/>
      <c r="D11" s="12"/>
      <c r="E11" s="12"/>
      <c r="F11" s="12"/>
      <c r="G11" s="13"/>
      <c r="H11" s="2"/>
      <c r="I11" s="3"/>
      <c r="J11" s="2"/>
      <c r="K11" s="3"/>
      <c r="L11" s="4"/>
    </row>
    <row r="12" spans="1:12" x14ac:dyDescent="0.3">
      <c r="A12" s="11"/>
      <c r="B12" s="2"/>
      <c r="C12" s="12"/>
      <c r="D12" s="12"/>
      <c r="E12" s="12"/>
      <c r="F12" s="12"/>
      <c r="G12" s="13"/>
      <c r="H12" s="2"/>
      <c r="I12" s="3"/>
      <c r="J12" s="2"/>
      <c r="K12" s="3"/>
      <c r="L12" s="4"/>
    </row>
    <row r="13" spans="1:12" x14ac:dyDescent="0.3">
      <c r="A13" s="11"/>
      <c r="B13" s="2"/>
      <c r="C13" s="12"/>
      <c r="D13" s="12"/>
      <c r="E13" s="12"/>
      <c r="F13" s="12"/>
      <c r="G13" s="13"/>
      <c r="H13" s="2"/>
      <c r="I13" s="3"/>
      <c r="J13" s="2"/>
      <c r="K13" s="3"/>
      <c r="L13" s="4"/>
    </row>
    <row r="14" spans="1:12" x14ac:dyDescent="0.3">
      <c r="A14" s="11"/>
      <c r="B14" s="2"/>
      <c r="C14" s="12"/>
      <c r="D14" s="12"/>
      <c r="E14" s="12"/>
      <c r="F14" s="12"/>
      <c r="G14" s="13"/>
      <c r="H14" s="2"/>
      <c r="I14" s="3"/>
      <c r="J14" s="2"/>
      <c r="K14" s="3"/>
      <c r="L14" s="4"/>
    </row>
    <row r="15" spans="1:12" x14ac:dyDescent="0.3">
      <c r="A15" s="11"/>
      <c r="B15" s="2"/>
      <c r="C15" s="12"/>
      <c r="D15" s="12"/>
      <c r="E15" s="12"/>
      <c r="F15" s="12"/>
      <c r="G15" s="13"/>
      <c r="H15" s="2"/>
      <c r="I15" s="3"/>
      <c r="J15" s="2"/>
      <c r="K15" s="3"/>
      <c r="L15" s="4"/>
    </row>
    <row r="16" spans="1:12" ht="15" thickBot="1" x14ac:dyDescent="0.35">
      <c r="A16" s="14"/>
      <c r="B16" s="5"/>
      <c r="C16" s="15"/>
      <c r="D16" s="15"/>
      <c r="E16" s="15"/>
      <c r="F16" s="15"/>
      <c r="G16" s="16"/>
      <c r="H16" s="15"/>
      <c r="I16" s="15"/>
      <c r="J16" s="15"/>
      <c r="K16" s="15"/>
      <c r="L16" s="17"/>
    </row>
    <row r="17" spans="1:12" ht="15" thickBot="1" x14ac:dyDescent="0.35">
      <c r="G17" s="18"/>
    </row>
    <row r="18" spans="1:12" x14ac:dyDescent="0.3">
      <c r="A18" s="66"/>
      <c r="B18" s="68"/>
      <c r="C18" s="79"/>
      <c r="D18" s="81"/>
      <c r="E18" s="83"/>
      <c r="F18" s="79"/>
      <c r="G18" s="70"/>
      <c r="H18" s="76"/>
      <c r="I18" s="70"/>
      <c r="J18" s="76"/>
      <c r="K18" s="76"/>
      <c r="L18" s="64"/>
    </row>
    <row r="19" spans="1:12" ht="15" thickBot="1" x14ac:dyDescent="0.35">
      <c r="A19" s="67"/>
      <c r="B19" s="69"/>
      <c r="C19" s="80"/>
      <c r="D19" s="82"/>
      <c r="E19" s="84"/>
      <c r="F19" s="80"/>
      <c r="G19" s="71"/>
      <c r="H19" s="77"/>
      <c r="I19" s="71"/>
      <c r="J19" s="77"/>
      <c r="K19" s="77"/>
      <c r="L19" s="78"/>
    </row>
    <row r="20" spans="1:12" x14ac:dyDescent="0.3">
      <c r="A20" s="7"/>
      <c r="B20" s="8"/>
      <c r="C20" s="8"/>
      <c r="D20" s="8"/>
      <c r="E20" s="8"/>
      <c r="F20" s="8"/>
      <c r="G20" s="9"/>
      <c r="H20" s="8"/>
      <c r="I20" s="8"/>
      <c r="J20" s="8"/>
      <c r="K20" s="8"/>
      <c r="L20" s="10"/>
    </row>
    <row r="21" spans="1:12" x14ac:dyDescent="0.3">
      <c r="A21" s="11"/>
      <c r="B21" s="2"/>
      <c r="C21" s="12"/>
      <c r="D21" s="12"/>
      <c r="E21" s="12"/>
      <c r="F21" s="12"/>
      <c r="G21" s="13"/>
      <c r="H21" s="2"/>
      <c r="I21" s="3"/>
      <c r="J21" s="2"/>
      <c r="K21" s="3"/>
      <c r="L21" s="4"/>
    </row>
    <row r="22" spans="1:12" x14ac:dyDescent="0.3">
      <c r="A22" s="11"/>
      <c r="B22" s="2"/>
      <c r="C22" s="12"/>
      <c r="D22" s="12"/>
      <c r="E22" s="12"/>
      <c r="F22" s="12"/>
      <c r="G22" s="13"/>
      <c r="H22" s="2"/>
      <c r="I22" s="3"/>
      <c r="J22" s="2"/>
      <c r="K22" s="3"/>
      <c r="L22" s="4"/>
    </row>
    <row r="23" spans="1:12" x14ac:dyDescent="0.3">
      <c r="A23" s="11"/>
      <c r="B23" s="2"/>
      <c r="C23" s="12"/>
      <c r="D23" s="12"/>
      <c r="E23" s="12"/>
      <c r="F23" s="12"/>
      <c r="G23" s="13"/>
      <c r="H23" s="2"/>
      <c r="I23" s="3"/>
      <c r="J23" s="2"/>
      <c r="K23" s="3"/>
      <c r="L23" s="4"/>
    </row>
    <row r="24" spans="1:12" x14ac:dyDescent="0.3">
      <c r="A24" s="11"/>
      <c r="B24" s="2"/>
      <c r="C24" s="12"/>
      <c r="D24" s="12"/>
      <c r="E24" s="12"/>
      <c r="F24" s="12"/>
      <c r="G24" s="13"/>
      <c r="H24" s="2"/>
      <c r="I24" s="3"/>
      <c r="J24" s="2"/>
      <c r="K24" s="3"/>
      <c r="L24" s="4"/>
    </row>
    <row r="25" spans="1:12" x14ac:dyDescent="0.3">
      <c r="A25" s="11"/>
      <c r="B25" s="2"/>
      <c r="C25" s="12"/>
      <c r="D25" s="12"/>
      <c r="E25" s="12"/>
      <c r="F25" s="12"/>
      <c r="G25" s="13"/>
      <c r="H25" s="2"/>
      <c r="I25" s="3"/>
      <c r="J25" s="2"/>
      <c r="K25" s="3"/>
      <c r="L25" s="4"/>
    </row>
    <row r="26" spans="1:12" x14ac:dyDescent="0.3">
      <c r="A26" s="11"/>
      <c r="B26" s="2"/>
      <c r="C26" s="12"/>
      <c r="D26" s="12"/>
      <c r="E26" s="12"/>
      <c r="F26" s="12"/>
      <c r="G26" s="13"/>
      <c r="H26" s="2"/>
      <c r="I26" s="3"/>
      <c r="J26" s="2"/>
      <c r="K26" s="3"/>
      <c r="L26" s="4"/>
    </row>
    <row r="27" spans="1:12" x14ac:dyDescent="0.3">
      <c r="A27" s="11"/>
      <c r="B27" s="2"/>
      <c r="C27" s="12"/>
      <c r="D27" s="12"/>
      <c r="E27" s="12"/>
      <c r="F27" s="12"/>
      <c r="G27" s="13"/>
      <c r="H27" s="2"/>
      <c r="I27" s="3"/>
      <c r="J27" s="2"/>
      <c r="K27" s="3"/>
      <c r="L27" s="4"/>
    </row>
    <row r="28" spans="1:12" x14ac:dyDescent="0.3">
      <c r="A28" s="11"/>
      <c r="B28" s="2"/>
      <c r="C28" s="12"/>
      <c r="D28" s="12"/>
      <c r="E28" s="12"/>
      <c r="F28" s="12"/>
      <c r="G28" s="13"/>
      <c r="H28" s="2"/>
      <c r="I28" s="3"/>
      <c r="J28" s="2"/>
      <c r="K28" s="3"/>
      <c r="L28" s="4"/>
    </row>
    <row r="29" spans="1:12" ht="15" thickBot="1" x14ac:dyDescent="0.35">
      <c r="A29" s="14"/>
      <c r="B29" s="5"/>
      <c r="C29" s="15"/>
      <c r="D29" s="15"/>
      <c r="E29" s="15"/>
      <c r="F29" s="15"/>
      <c r="G29" s="16"/>
      <c r="H29" s="15"/>
      <c r="I29" s="15"/>
      <c r="J29" s="15"/>
      <c r="K29" s="15"/>
      <c r="L29" s="17"/>
    </row>
    <row r="30" spans="1:12" ht="15" thickBot="1" x14ac:dyDescent="0.35">
      <c r="G30" s="18"/>
    </row>
    <row r="31" spans="1:12" x14ac:dyDescent="0.3">
      <c r="A31" s="66"/>
      <c r="B31" s="68"/>
      <c r="C31" s="79"/>
      <c r="D31" s="81"/>
      <c r="E31" s="83"/>
      <c r="F31" s="79"/>
      <c r="G31" s="70"/>
      <c r="H31" s="76"/>
      <c r="I31" s="70"/>
      <c r="J31" s="76"/>
      <c r="K31" s="76"/>
      <c r="L31" s="64"/>
    </row>
    <row r="32" spans="1:12" ht="15" thickBot="1" x14ac:dyDescent="0.35">
      <c r="A32" s="67"/>
      <c r="B32" s="69"/>
      <c r="C32" s="80"/>
      <c r="D32" s="82"/>
      <c r="E32" s="84"/>
      <c r="F32" s="80"/>
      <c r="G32" s="71"/>
      <c r="H32" s="77"/>
      <c r="I32" s="71"/>
      <c r="J32" s="77"/>
      <c r="K32" s="77"/>
      <c r="L32" s="78"/>
    </row>
    <row r="33" spans="1:12" x14ac:dyDescent="0.3">
      <c r="A33" s="7"/>
      <c r="B33" s="8"/>
      <c r="C33" s="8"/>
      <c r="D33" s="8"/>
      <c r="E33" s="8"/>
      <c r="F33" s="8"/>
      <c r="G33" s="9"/>
      <c r="H33" s="8"/>
      <c r="I33" s="8"/>
      <c r="J33" s="8"/>
      <c r="K33" s="8"/>
      <c r="L33" s="10"/>
    </row>
    <row r="34" spans="1:12" x14ac:dyDescent="0.3">
      <c r="A34" s="11"/>
      <c r="B34" s="2"/>
      <c r="C34" s="12"/>
      <c r="D34" s="12"/>
      <c r="E34" s="12"/>
      <c r="F34" s="12"/>
      <c r="G34" s="13"/>
      <c r="H34" s="2"/>
      <c r="I34" s="3"/>
      <c r="J34" s="2"/>
      <c r="K34" s="3"/>
      <c r="L34" s="4"/>
    </row>
    <row r="35" spans="1:12" x14ac:dyDescent="0.3">
      <c r="A35" s="11"/>
      <c r="B35" s="2"/>
      <c r="C35" s="12"/>
      <c r="D35" s="12"/>
      <c r="E35" s="12"/>
      <c r="F35" s="12"/>
      <c r="G35" s="13"/>
      <c r="H35" s="2"/>
      <c r="I35" s="3"/>
      <c r="J35" s="2"/>
      <c r="K35" s="3"/>
      <c r="L35" s="4"/>
    </row>
    <row r="36" spans="1:12" x14ac:dyDescent="0.3">
      <c r="A36" s="11"/>
      <c r="B36" s="2"/>
      <c r="C36" s="12"/>
      <c r="D36" s="12"/>
      <c r="E36" s="12"/>
      <c r="F36" s="12"/>
      <c r="G36" s="13"/>
      <c r="H36" s="2"/>
      <c r="I36" s="3"/>
      <c r="J36" s="2"/>
      <c r="K36" s="3"/>
      <c r="L36" s="4"/>
    </row>
    <row r="37" spans="1:12" x14ac:dyDescent="0.3">
      <c r="A37" s="11"/>
      <c r="B37" s="2"/>
      <c r="C37" s="12"/>
      <c r="D37" s="12"/>
      <c r="E37" s="12"/>
      <c r="F37" s="12"/>
      <c r="G37" s="13"/>
      <c r="H37" s="2"/>
      <c r="I37" s="3"/>
      <c r="J37" s="2"/>
      <c r="K37" s="3"/>
      <c r="L37" s="4"/>
    </row>
    <row r="38" spans="1:12" x14ac:dyDescent="0.3">
      <c r="A38" s="11"/>
      <c r="B38" s="2"/>
      <c r="C38" s="12"/>
      <c r="D38" s="12"/>
      <c r="E38" s="12"/>
      <c r="F38" s="12"/>
      <c r="G38" s="13"/>
      <c r="H38" s="2"/>
      <c r="I38" s="3"/>
      <c r="J38" s="2"/>
      <c r="K38" s="3"/>
      <c r="L38" s="4"/>
    </row>
    <row r="39" spans="1:12" x14ac:dyDescent="0.3">
      <c r="A39" s="11"/>
      <c r="B39" s="2"/>
      <c r="C39" s="12"/>
      <c r="D39" s="12"/>
      <c r="E39" s="12"/>
      <c r="F39" s="12"/>
      <c r="G39" s="13"/>
      <c r="H39" s="2"/>
      <c r="I39" s="3"/>
      <c r="J39" s="2"/>
      <c r="K39" s="3"/>
      <c r="L39" s="4"/>
    </row>
    <row r="40" spans="1:12" x14ac:dyDescent="0.3">
      <c r="A40" s="11"/>
      <c r="B40" s="2"/>
      <c r="C40" s="12"/>
      <c r="D40" s="12"/>
      <c r="E40" s="12"/>
      <c r="F40" s="12"/>
      <c r="G40" s="13"/>
      <c r="H40" s="2"/>
      <c r="I40" s="3"/>
      <c r="J40" s="2"/>
      <c r="K40" s="3"/>
      <c r="L40" s="4"/>
    </row>
    <row r="41" spans="1:12" x14ac:dyDescent="0.3">
      <c r="A41" s="11"/>
      <c r="B41" s="2"/>
      <c r="C41" s="12"/>
      <c r="D41" s="12"/>
      <c r="E41" s="12"/>
      <c r="F41" s="12"/>
      <c r="G41" s="13"/>
      <c r="H41" s="2"/>
      <c r="I41" s="3"/>
      <c r="J41" s="2"/>
      <c r="K41" s="3"/>
      <c r="L41" s="4"/>
    </row>
    <row r="42" spans="1:12" ht="15" thickBot="1" x14ac:dyDescent="0.35">
      <c r="A42" s="14"/>
      <c r="B42" s="5"/>
      <c r="C42" s="15"/>
      <c r="D42" s="15"/>
      <c r="E42" s="15"/>
      <c r="F42" s="15"/>
      <c r="G42" s="16"/>
      <c r="H42" s="15"/>
      <c r="I42" s="15"/>
      <c r="J42" s="15"/>
      <c r="K42" s="15"/>
      <c r="L42" s="17"/>
    </row>
  </sheetData>
  <mergeCells count="36">
    <mergeCell ref="L31:L32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18:L19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0866141732283472" right="0.70866141732283472" top="0.78740157480314965" bottom="0.78740157480314965" header="0.31496062992125984" footer="0.31496062992125984"/>
  <pageSetup paperSize="9" scale="77" orientation="landscape" r:id="rId1"/>
  <headerFooter>
    <oddHeader>&amp;LAnlage 1 zum Prüfbericht 5.2/14395&amp;RSeite &amp;P von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B44D-13AC-4B7D-A4C4-A9DB81501DAB}">
  <dimension ref="A1:B30"/>
  <sheetViews>
    <sheetView workbookViewId="0">
      <selection activeCell="A27" sqref="A27:XFD27"/>
    </sheetView>
  </sheetViews>
  <sheetFormatPr baseColWidth="10" defaultColWidth="10.88671875" defaultRowHeight="14.4" x14ac:dyDescent="0.3"/>
  <cols>
    <col min="1" max="1" width="17.33203125" customWidth="1"/>
    <col min="2" max="2" width="32.44140625" customWidth="1"/>
  </cols>
  <sheetData>
    <row r="1" spans="1:2" x14ac:dyDescent="0.3">
      <c r="A1" s="31" t="s">
        <v>124</v>
      </c>
    </row>
    <row r="3" spans="1:2" x14ac:dyDescent="0.3">
      <c r="A3" t="s">
        <v>108</v>
      </c>
      <c r="B3" t="s">
        <v>68</v>
      </c>
    </row>
    <row r="5" spans="1:2" x14ac:dyDescent="0.3">
      <c r="A5" t="s">
        <v>30</v>
      </c>
      <c r="B5" t="s">
        <v>31</v>
      </c>
    </row>
    <row r="6" spans="1:2" x14ac:dyDescent="0.3">
      <c r="A6" t="s">
        <v>32</v>
      </c>
      <c r="B6" t="s">
        <v>33</v>
      </c>
    </row>
    <row r="7" spans="1:2" ht="14.4" customHeight="1" x14ac:dyDescent="0.35">
      <c r="A7" t="s">
        <v>89</v>
      </c>
      <c r="B7" t="s">
        <v>121</v>
      </c>
    </row>
    <row r="8" spans="1:2" ht="15.6" x14ac:dyDescent="0.35">
      <c r="A8" t="s">
        <v>34</v>
      </c>
      <c r="B8" t="s">
        <v>35</v>
      </c>
    </row>
    <row r="9" spans="1:2" ht="15.6" customHeight="1" x14ac:dyDescent="0.3">
      <c r="A9" t="s">
        <v>36</v>
      </c>
      <c r="B9" t="s">
        <v>122</v>
      </c>
    </row>
    <row r="10" spans="1:2" x14ac:dyDescent="0.3">
      <c r="A10" t="s">
        <v>109</v>
      </c>
      <c r="B10" t="s">
        <v>106</v>
      </c>
    </row>
    <row r="11" spans="1:2" x14ac:dyDescent="0.3">
      <c r="A11" t="s">
        <v>55</v>
      </c>
      <c r="B11" t="s">
        <v>120</v>
      </c>
    </row>
    <row r="13" spans="1:2" x14ac:dyDescent="0.3">
      <c r="A13" s="31" t="s">
        <v>37</v>
      </c>
    </row>
    <row r="14" spans="1:2" x14ac:dyDescent="0.3">
      <c r="A14" t="s">
        <v>38</v>
      </c>
      <c r="B14" t="s">
        <v>39</v>
      </c>
    </row>
    <row r="15" spans="1:2" ht="14.4" customHeight="1" x14ac:dyDescent="0.3">
      <c r="A15" t="s">
        <v>40</v>
      </c>
      <c r="B15" t="s">
        <v>87</v>
      </c>
    </row>
    <row r="16" spans="1:2" ht="14.4" customHeight="1" x14ac:dyDescent="0.3">
      <c r="A16" s="32" t="s">
        <v>43</v>
      </c>
      <c r="B16" t="s">
        <v>44</v>
      </c>
    </row>
    <row r="17" spans="1:2" ht="14.4" customHeight="1" x14ac:dyDescent="0.3">
      <c r="A17" s="32" t="s">
        <v>41</v>
      </c>
      <c r="B17" t="s">
        <v>42</v>
      </c>
    </row>
    <row r="18" spans="1:2" ht="15.6" customHeight="1" x14ac:dyDescent="0.3">
      <c r="A18" s="32" t="s">
        <v>45</v>
      </c>
      <c r="B18" t="s">
        <v>46</v>
      </c>
    </row>
    <row r="19" spans="1:2" ht="15.6" customHeight="1" x14ac:dyDescent="0.35">
      <c r="A19" s="32" t="s">
        <v>49</v>
      </c>
      <c r="B19" t="s">
        <v>50</v>
      </c>
    </row>
    <row r="20" spans="1:2" ht="15.6" x14ac:dyDescent="0.35">
      <c r="A20" t="s">
        <v>47</v>
      </c>
      <c r="B20" t="s">
        <v>48</v>
      </c>
    </row>
    <row r="21" spans="1:2" ht="15.6" x14ac:dyDescent="0.35">
      <c r="A21" s="32" t="s">
        <v>51</v>
      </c>
      <c r="B21" t="s">
        <v>52</v>
      </c>
    </row>
    <row r="22" spans="1:2" x14ac:dyDescent="0.3">
      <c r="A22" s="32" t="s">
        <v>53</v>
      </c>
      <c r="B22" t="s">
        <v>54</v>
      </c>
    </row>
    <row r="23" spans="1:2" x14ac:dyDescent="0.3">
      <c r="A23" t="s">
        <v>66</v>
      </c>
      <c r="B23" t="s">
        <v>67</v>
      </c>
    </row>
    <row r="24" spans="1:2" ht="15.6" customHeight="1" x14ac:dyDescent="0.3">
      <c r="A24" t="s">
        <v>56</v>
      </c>
      <c r="B24" t="s">
        <v>57</v>
      </c>
    </row>
    <row r="25" spans="1:2" x14ac:dyDescent="0.3">
      <c r="A25" t="s">
        <v>58</v>
      </c>
      <c r="B25" t="s">
        <v>59</v>
      </c>
    </row>
    <row r="26" spans="1:2" x14ac:dyDescent="0.3">
      <c r="A26" t="s">
        <v>28</v>
      </c>
      <c r="B26" t="s">
        <v>29</v>
      </c>
    </row>
    <row r="27" spans="1:2" x14ac:dyDescent="0.3">
      <c r="A27" s="33" t="s">
        <v>60</v>
      </c>
      <c r="B27" t="s">
        <v>61</v>
      </c>
    </row>
    <row r="28" spans="1:2" x14ac:dyDescent="0.3">
      <c r="A28" t="s">
        <v>80</v>
      </c>
      <c r="B28" t="s">
        <v>88</v>
      </c>
    </row>
    <row r="29" spans="1:2" x14ac:dyDescent="0.3">
      <c r="A29" t="s">
        <v>62</v>
      </c>
      <c r="B29" t="s">
        <v>63</v>
      </c>
    </row>
    <row r="30" spans="1:2" x14ac:dyDescent="0.3">
      <c r="A30" t="s">
        <v>64</v>
      </c>
      <c r="B30" t="s">
        <v>65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0CA3-60C0-476C-8184-21DE74F793F4}">
  <dimension ref="A1:X56"/>
  <sheetViews>
    <sheetView tabSelected="1" topLeftCell="A4" zoomScaleNormal="100" workbookViewId="0">
      <selection activeCell="G15" sqref="G15"/>
    </sheetView>
  </sheetViews>
  <sheetFormatPr baseColWidth="10" defaultColWidth="10.88671875" defaultRowHeight="14.4" x14ac:dyDescent="0.3"/>
  <cols>
    <col min="1" max="1" width="39.21875" customWidth="1"/>
    <col min="3" max="3" width="26.44140625" customWidth="1"/>
    <col min="7" max="7" width="23.88671875" customWidth="1"/>
  </cols>
  <sheetData>
    <row r="1" spans="1:9" x14ac:dyDescent="0.3">
      <c r="A1" s="31" t="s">
        <v>110</v>
      </c>
      <c r="B1" s="31" t="s">
        <v>111</v>
      </c>
      <c r="C1" s="31" t="s">
        <v>112</v>
      </c>
    </row>
    <row r="2" spans="1:9" x14ac:dyDescent="0.3">
      <c r="A2" s="44" t="s">
        <v>137</v>
      </c>
      <c r="B2" s="45"/>
      <c r="C2" s="45"/>
    </row>
    <row r="3" spans="1:9" x14ac:dyDescent="0.3">
      <c r="A3" t="s">
        <v>91</v>
      </c>
      <c r="B3" t="s">
        <v>69</v>
      </c>
      <c r="C3" s="38" t="s">
        <v>92</v>
      </c>
    </row>
    <row r="4" spans="1:9" x14ac:dyDescent="0.3">
      <c r="A4" t="s">
        <v>70</v>
      </c>
      <c r="B4" t="s">
        <v>69</v>
      </c>
      <c r="C4" t="s">
        <v>86</v>
      </c>
    </row>
    <row r="5" spans="1:9" x14ac:dyDescent="0.3">
      <c r="A5" s="44" t="s">
        <v>138</v>
      </c>
      <c r="B5" s="45"/>
      <c r="C5" s="45"/>
    </row>
    <row r="6" spans="1:9" x14ac:dyDescent="0.3">
      <c r="A6" t="s">
        <v>101</v>
      </c>
      <c r="B6" t="s">
        <v>69</v>
      </c>
      <c r="C6" t="s">
        <v>93</v>
      </c>
    </row>
    <row r="7" spans="1:9" x14ac:dyDescent="0.3">
      <c r="A7" t="s">
        <v>102</v>
      </c>
      <c r="B7" t="s">
        <v>69</v>
      </c>
      <c r="C7" s="38" t="s">
        <v>100</v>
      </c>
    </row>
    <row r="8" spans="1:9" x14ac:dyDescent="0.3">
      <c r="A8" t="s">
        <v>30</v>
      </c>
      <c r="B8" t="s">
        <v>79</v>
      </c>
      <c r="C8" s="52">
        <v>140</v>
      </c>
      <c r="I8" s="37"/>
    </row>
    <row r="9" spans="1:9" x14ac:dyDescent="0.3">
      <c r="A9" t="s">
        <v>32</v>
      </c>
      <c r="B9" t="s">
        <v>72</v>
      </c>
      <c r="C9">
        <v>350</v>
      </c>
      <c r="G9" s="46"/>
      <c r="H9" s="46"/>
      <c r="I9" s="47"/>
    </row>
    <row r="10" spans="1:9" x14ac:dyDescent="0.3">
      <c r="A10" t="s">
        <v>74</v>
      </c>
      <c r="B10" t="s">
        <v>75</v>
      </c>
      <c r="C10">
        <v>90</v>
      </c>
      <c r="G10" s="46"/>
      <c r="H10" s="46"/>
      <c r="I10" s="47"/>
    </row>
    <row r="11" spans="1:9" x14ac:dyDescent="0.3">
      <c r="A11" t="s">
        <v>55</v>
      </c>
      <c r="B11" t="s">
        <v>79</v>
      </c>
      <c r="C11">
        <v>150</v>
      </c>
      <c r="G11" s="46"/>
      <c r="H11" s="46"/>
      <c r="I11" s="47"/>
    </row>
    <row r="12" spans="1:9" ht="15.6" x14ac:dyDescent="0.35">
      <c r="A12" t="s">
        <v>34</v>
      </c>
      <c r="B12" t="s">
        <v>77</v>
      </c>
      <c r="C12">
        <v>200</v>
      </c>
    </row>
    <row r="13" spans="1:9" x14ac:dyDescent="0.3">
      <c r="A13" t="s">
        <v>109</v>
      </c>
      <c r="B13" t="s">
        <v>79</v>
      </c>
      <c r="C13">
        <v>60</v>
      </c>
    </row>
    <row r="14" spans="1:9" x14ac:dyDescent="0.3">
      <c r="A14" t="s">
        <v>36</v>
      </c>
      <c r="B14" t="s">
        <v>78</v>
      </c>
      <c r="C14">
        <v>800</v>
      </c>
    </row>
    <row r="15" spans="1:9" x14ac:dyDescent="0.3">
      <c r="A15" s="48" t="s">
        <v>139</v>
      </c>
      <c r="B15" s="49"/>
      <c r="C15" s="49"/>
    </row>
    <row r="16" spans="1:9" ht="15.6" x14ac:dyDescent="0.35">
      <c r="A16" s="46" t="s">
        <v>113</v>
      </c>
      <c r="B16" s="46" t="s">
        <v>73</v>
      </c>
      <c r="C16" s="47">
        <v>81</v>
      </c>
    </row>
    <row r="17" spans="1:22" x14ac:dyDescent="0.3">
      <c r="A17" t="s">
        <v>90</v>
      </c>
      <c r="B17" t="s">
        <v>69</v>
      </c>
      <c r="C17" t="s">
        <v>114</v>
      </c>
    </row>
    <row r="18" spans="1:22" x14ac:dyDescent="0.3">
      <c r="A18" t="s">
        <v>115</v>
      </c>
      <c r="B18" t="s">
        <v>71</v>
      </c>
      <c r="C18" s="51">
        <f>+C19*0.06</f>
        <v>112.61999999999999</v>
      </c>
    </row>
    <row r="19" spans="1:22" x14ac:dyDescent="0.3">
      <c r="A19" t="s">
        <v>76</v>
      </c>
      <c r="B19" t="s">
        <v>69</v>
      </c>
      <c r="C19" s="38">
        <v>1877</v>
      </c>
    </row>
    <row r="20" spans="1:22" x14ac:dyDescent="0.3">
      <c r="A20" s="48" t="s">
        <v>140</v>
      </c>
      <c r="B20" s="49"/>
      <c r="C20" s="49"/>
    </row>
    <row r="21" spans="1:22" ht="15.6" x14ac:dyDescent="0.35">
      <c r="A21" t="s">
        <v>89</v>
      </c>
      <c r="B21" t="s">
        <v>73</v>
      </c>
      <c r="C21" s="53">
        <v>81</v>
      </c>
      <c r="V21">
        <v>13</v>
      </c>
    </row>
    <row r="22" spans="1:22" x14ac:dyDescent="0.3">
      <c r="A22" t="s">
        <v>90</v>
      </c>
      <c r="B22" t="s">
        <v>69</v>
      </c>
      <c r="C22" t="s">
        <v>114</v>
      </c>
    </row>
    <row r="23" spans="1:22" x14ac:dyDescent="0.3">
      <c r="A23" t="s">
        <v>115</v>
      </c>
      <c r="B23" t="s">
        <v>71</v>
      </c>
      <c r="C23" s="51">
        <f>+C24*0.06</f>
        <v>89.58</v>
      </c>
    </row>
    <row r="24" spans="1:22" x14ac:dyDescent="0.3">
      <c r="A24" t="s">
        <v>76</v>
      </c>
      <c r="B24" t="s">
        <v>69</v>
      </c>
      <c r="C24" s="38">
        <v>1493</v>
      </c>
    </row>
    <row r="25" spans="1:22" x14ac:dyDescent="0.3">
      <c r="A25" s="48" t="s">
        <v>141</v>
      </c>
      <c r="B25" s="49"/>
      <c r="C25" s="49"/>
    </row>
    <row r="26" spans="1:22" ht="15.6" x14ac:dyDescent="0.35">
      <c r="A26" s="46" t="s">
        <v>113</v>
      </c>
      <c r="B26" s="46" t="s">
        <v>73</v>
      </c>
      <c r="C26" s="47">
        <v>83</v>
      </c>
      <c r="I26" s="43"/>
    </row>
    <row r="27" spans="1:22" x14ac:dyDescent="0.3">
      <c r="A27" t="s">
        <v>90</v>
      </c>
      <c r="B27" t="s">
        <v>69</v>
      </c>
      <c r="C27" t="s">
        <v>116</v>
      </c>
    </row>
    <row r="28" spans="1:22" x14ac:dyDescent="0.3">
      <c r="A28" t="s">
        <v>115</v>
      </c>
      <c r="B28" t="s">
        <v>71</v>
      </c>
      <c r="C28" s="51">
        <f>+C29*0.06</f>
        <v>15.54</v>
      </c>
    </row>
    <row r="29" spans="1:22" x14ac:dyDescent="0.3">
      <c r="A29" t="s">
        <v>76</v>
      </c>
      <c r="B29" t="s">
        <v>69</v>
      </c>
      <c r="C29" s="38">
        <v>259</v>
      </c>
    </row>
    <row r="30" spans="1:22" x14ac:dyDescent="0.3">
      <c r="C30" s="47"/>
    </row>
    <row r="31" spans="1:22" x14ac:dyDescent="0.3">
      <c r="A31" s="44" t="s">
        <v>142</v>
      </c>
      <c r="B31" s="45"/>
      <c r="C31" s="45"/>
    </row>
    <row r="32" spans="1:22" x14ac:dyDescent="0.3">
      <c r="A32" t="s">
        <v>97</v>
      </c>
      <c r="B32" t="s">
        <v>98</v>
      </c>
      <c r="C32" s="34" t="s">
        <v>99</v>
      </c>
    </row>
    <row r="34" spans="1:24" x14ac:dyDescent="0.3">
      <c r="A34" s="44" t="s">
        <v>143</v>
      </c>
      <c r="B34" s="45"/>
      <c r="C34" s="45"/>
    </row>
    <row r="35" spans="1:24" x14ac:dyDescent="0.3">
      <c r="A35" s="48" t="s">
        <v>144</v>
      </c>
      <c r="B35" s="49"/>
      <c r="C35" s="49"/>
    </row>
    <row r="36" spans="1:24" x14ac:dyDescent="0.3">
      <c r="A36" t="s">
        <v>117</v>
      </c>
      <c r="B36" t="s">
        <v>71</v>
      </c>
      <c r="C36">
        <v>13</v>
      </c>
    </row>
    <row r="37" spans="1:24" x14ac:dyDescent="0.3">
      <c r="A37" t="s">
        <v>118</v>
      </c>
      <c r="B37" t="s">
        <v>71</v>
      </c>
      <c r="C37">
        <v>13</v>
      </c>
    </row>
    <row r="38" spans="1:24" x14ac:dyDescent="0.3">
      <c r="A38" t="s">
        <v>119</v>
      </c>
      <c r="B38" t="s">
        <v>71</v>
      </c>
      <c r="C38" s="50">
        <v>112.5</v>
      </c>
    </row>
    <row r="39" spans="1:24" x14ac:dyDescent="0.3">
      <c r="A39" s="48" t="s">
        <v>145</v>
      </c>
      <c r="B39" s="49"/>
      <c r="C39" s="49"/>
    </row>
    <row r="40" spans="1:24" x14ac:dyDescent="0.3">
      <c r="A40" t="s">
        <v>117</v>
      </c>
      <c r="B40" t="s">
        <v>71</v>
      </c>
      <c r="C40">
        <v>13</v>
      </c>
    </row>
    <row r="41" spans="1:24" x14ac:dyDescent="0.3">
      <c r="A41" t="s">
        <v>118</v>
      </c>
      <c r="B41" t="s">
        <v>71</v>
      </c>
      <c r="C41" s="54">
        <v>13</v>
      </c>
    </row>
    <row r="42" spans="1:24" x14ac:dyDescent="0.3">
      <c r="A42" t="s">
        <v>119</v>
      </c>
      <c r="C42" s="22">
        <f>+C23*SQRT(2)</f>
        <v>126.68525091738186</v>
      </c>
      <c r="F42" s="22"/>
    </row>
    <row r="43" spans="1:24" x14ac:dyDescent="0.3">
      <c r="A43" s="48" t="s">
        <v>146</v>
      </c>
      <c r="B43" s="49"/>
      <c r="C43" s="49"/>
    </row>
    <row r="44" spans="1:24" x14ac:dyDescent="0.3">
      <c r="A44" t="s">
        <v>117</v>
      </c>
      <c r="B44" t="s">
        <v>71</v>
      </c>
      <c r="C44">
        <v>13</v>
      </c>
    </row>
    <row r="45" spans="1:24" x14ac:dyDescent="0.3">
      <c r="A45" t="s">
        <v>118</v>
      </c>
      <c r="B45" t="s">
        <v>71</v>
      </c>
      <c r="C45" s="51">
        <f>C28</f>
        <v>15.54</v>
      </c>
    </row>
    <row r="46" spans="1:24" x14ac:dyDescent="0.3">
      <c r="A46" t="s">
        <v>119</v>
      </c>
      <c r="B46" t="s">
        <v>71</v>
      </c>
      <c r="C46" s="53">
        <v>110</v>
      </c>
    </row>
    <row r="47" spans="1:24" x14ac:dyDescent="0.3">
      <c r="V47" t="e">
        <f>+#REF!/SQRT(2)</f>
        <v>#REF!</v>
      </c>
      <c r="W47">
        <v>2.5</v>
      </c>
      <c r="X47" t="e">
        <f>+W47+V47</f>
        <v>#REF!</v>
      </c>
    </row>
    <row r="48" spans="1:24" x14ac:dyDescent="0.3">
      <c r="A48" s="44" t="s">
        <v>147</v>
      </c>
      <c r="B48" s="45"/>
      <c r="C48" s="45"/>
    </row>
    <row r="49" spans="1:12" x14ac:dyDescent="0.3">
      <c r="A49" t="s">
        <v>123</v>
      </c>
      <c r="B49" t="s">
        <v>71</v>
      </c>
      <c r="C49">
        <v>16</v>
      </c>
    </row>
    <row r="50" spans="1:12" x14ac:dyDescent="0.3">
      <c r="C50" s="47"/>
    </row>
    <row r="56" spans="1:12" x14ac:dyDescent="0.3">
      <c r="L56" s="43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411B-F7CB-4C45-BE7E-FC60C684ECCD}">
  <dimension ref="A1:L19"/>
  <sheetViews>
    <sheetView workbookViewId="0">
      <selection activeCell="H7" sqref="H7"/>
    </sheetView>
  </sheetViews>
  <sheetFormatPr baseColWidth="10" defaultColWidth="10.88671875" defaultRowHeight="14.4" x14ac:dyDescent="0.3"/>
  <cols>
    <col min="1" max="1" width="13.44140625" customWidth="1"/>
    <col min="2" max="2" width="9.44140625" customWidth="1"/>
    <col min="3" max="3" width="27.88671875" customWidth="1"/>
    <col min="4" max="4" width="10.6640625" customWidth="1"/>
    <col min="5" max="5" width="10.6640625" style="18" customWidth="1"/>
    <col min="6" max="6" width="28.109375" style="18" customWidth="1"/>
    <col min="7" max="7" width="72.88671875" style="40" customWidth="1"/>
    <col min="8" max="8" width="17" style="18" customWidth="1"/>
  </cols>
  <sheetData>
    <row r="1" spans="1:12" ht="43.2" x14ac:dyDescent="0.3">
      <c r="A1" s="27" t="s">
        <v>107</v>
      </c>
      <c r="B1" s="27" t="s">
        <v>26</v>
      </c>
      <c r="C1" s="27" t="s">
        <v>27</v>
      </c>
      <c r="D1" s="27" t="s">
        <v>103</v>
      </c>
      <c r="E1" s="55" t="s">
        <v>106</v>
      </c>
      <c r="F1" s="55" t="s">
        <v>126</v>
      </c>
      <c r="G1" s="41" t="s">
        <v>94</v>
      </c>
      <c r="H1" s="57" t="s">
        <v>125</v>
      </c>
    </row>
    <row r="2" spans="1:12" s="18" customFormat="1" x14ac:dyDescent="0.3">
      <c r="A2" s="39"/>
      <c r="B2" s="39"/>
      <c r="C2" s="39"/>
      <c r="D2" s="39"/>
      <c r="E2" s="39" t="s">
        <v>79</v>
      </c>
      <c r="F2" s="39" t="s">
        <v>127</v>
      </c>
      <c r="G2" s="55"/>
      <c r="H2" s="39" t="s">
        <v>71</v>
      </c>
    </row>
    <row r="3" spans="1:12" x14ac:dyDescent="0.3">
      <c r="A3" s="28" t="s">
        <v>15</v>
      </c>
      <c r="B3" s="28" t="s">
        <v>14</v>
      </c>
      <c r="C3" s="28" t="s">
        <v>19</v>
      </c>
      <c r="D3" s="28" t="s">
        <v>104</v>
      </c>
      <c r="E3" s="35" t="e">
        <f>NA()</f>
        <v>#N/A</v>
      </c>
      <c r="F3" s="35">
        <v>0</v>
      </c>
      <c r="G3" s="42" t="s">
        <v>95</v>
      </c>
      <c r="H3" s="58">
        <v>5.8799999999999998E-3</v>
      </c>
    </row>
    <row r="4" spans="1:12" x14ac:dyDescent="0.3">
      <c r="A4" s="28" t="s">
        <v>16</v>
      </c>
      <c r="B4" s="28" t="s">
        <v>14</v>
      </c>
      <c r="C4" s="28" t="s">
        <v>19</v>
      </c>
      <c r="D4" s="28" t="s">
        <v>104</v>
      </c>
      <c r="E4" s="35" t="e">
        <f>NA()</f>
        <v>#N/A</v>
      </c>
      <c r="F4" s="35">
        <v>0</v>
      </c>
      <c r="G4" s="42" t="s">
        <v>95</v>
      </c>
      <c r="H4" s="58">
        <v>5.8799999999999998E-3</v>
      </c>
    </row>
    <row r="5" spans="1:12" x14ac:dyDescent="0.3">
      <c r="A5" s="28" t="s">
        <v>17</v>
      </c>
      <c r="B5" s="28" t="s">
        <v>14</v>
      </c>
      <c r="C5" s="28" t="s">
        <v>19</v>
      </c>
      <c r="D5" s="28" t="s">
        <v>104</v>
      </c>
      <c r="E5" s="35" t="e">
        <f>NA()</f>
        <v>#N/A</v>
      </c>
      <c r="F5" s="35">
        <v>0</v>
      </c>
      <c r="G5" s="42" t="s">
        <v>95</v>
      </c>
      <c r="H5" s="58">
        <v>5.8799999999999998E-3</v>
      </c>
    </row>
    <row r="6" spans="1:12" x14ac:dyDescent="0.3">
      <c r="A6" s="28" t="s">
        <v>18</v>
      </c>
      <c r="B6" s="28" t="s">
        <v>14</v>
      </c>
      <c r="C6" s="28" t="s">
        <v>19</v>
      </c>
      <c r="D6" s="28" t="s">
        <v>104</v>
      </c>
      <c r="E6" s="35" t="e">
        <f>NA()</f>
        <v>#N/A</v>
      </c>
      <c r="F6" s="35">
        <v>0</v>
      </c>
      <c r="G6" s="42" t="s">
        <v>95</v>
      </c>
      <c r="H6" s="58">
        <v>5.8799999999999998E-3</v>
      </c>
    </row>
    <row r="7" spans="1:12" ht="28.8" x14ac:dyDescent="0.3">
      <c r="A7" s="28" t="s">
        <v>20</v>
      </c>
      <c r="B7" s="28" t="s">
        <v>14</v>
      </c>
      <c r="C7" s="28" t="s">
        <v>148</v>
      </c>
      <c r="D7" s="28" t="s">
        <v>105</v>
      </c>
      <c r="E7" s="35">
        <v>60</v>
      </c>
      <c r="F7" s="35">
        <v>0</v>
      </c>
      <c r="G7" s="42" t="s">
        <v>96</v>
      </c>
      <c r="H7" s="59">
        <v>6.3489000000000004E-2</v>
      </c>
    </row>
    <row r="8" spans="1:12" ht="28.8" x14ac:dyDescent="0.3">
      <c r="A8" s="28" t="s">
        <v>21</v>
      </c>
      <c r="B8" s="28" t="s">
        <v>14</v>
      </c>
      <c r="C8" s="28" t="s">
        <v>148</v>
      </c>
      <c r="D8" s="28" t="s">
        <v>105</v>
      </c>
      <c r="E8" s="35">
        <v>60</v>
      </c>
      <c r="F8" s="35">
        <v>0</v>
      </c>
      <c r="G8" s="42" t="s">
        <v>96</v>
      </c>
      <c r="H8" s="59">
        <v>6.3489000000000004E-2</v>
      </c>
    </row>
    <row r="9" spans="1:12" ht="28.8" x14ac:dyDescent="0.3">
      <c r="A9" s="30" t="s">
        <v>22</v>
      </c>
      <c r="B9" s="28" t="s">
        <v>14</v>
      </c>
      <c r="C9" s="28" t="s">
        <v>148</v>
      </c>
      <c r="D9" s="28" t="s">
        <v>105</v>
      </c>
      <c r="E9" s="35">
        <v>60</v>
      </c>
      <c r="F9" s="56">
        <v>45</v>
      </c>
      <c r="G9" s="42" t="s">
        <v>96</v>
      </c>
      <c r="H9" s="59">
        <v>6.3489000000000004E-2</v>
      </c>
    </row>
    <row r="10" spans="1:12" ht="28.8" x14ac:dyDescent="0.3">
      <c r="A10" s="30" t="s">
        <v>23</v>
      </c>
      <c r="B10" s="28" t="s">
        <v>14</v>
      </c>
      <c r="C10" s="28" t="s">
        <v>148</v>
      </c>
      <c r="D10" s="28" t="s">
        <v>105</v>
      </c>
      <c r="E10" s="35">
        <v>60</v>
      </c>
      <c r="F10" s="56">
        <v>45</v>
      </c>
      <c r="G10" s="42" t="s">
        <v>96</v>
      </c>
      <c r="H10" s="59">
        <v>6.3489000000000004E-2</v>
      </c>
    </row>
    <row r="11" spans="1:12" ht="28.8" x14ac:dyDescent="0.3">
      <c r="A11" s="30" t="s">
        <v>24</v>
      </c>
      <c r="B11" s="28" t="s">
        <v>14</v>
      </c>
      <c r="C11" s="28" t="s">
        <v>148</v>
      </c>
      <c r="D11" s="28" t="s">
        <v>105</v>
      </c>
      <c r="E11" s="35">
        <v>60</v>
      </c>
      <c r="F11" s="56">
        <v>90</v>
      </c>
      <c r="G11" s="42" t="s">
        <v>96</v>
      </c>
      <c r="H11" s="59">
        <v>6.3489000000000004E-2</v>
      </c>
      <c r="L11" s="29"/>
    </row>
    <row r="12" spans="1:12" ht="28.8" x14ac:dyDescent="0.3">
      <c r="A12" s="30" t="s">
        <v>25</v>
      </c>
      <c r="B12" s="28" t="s">
        <v>14</v>
      </c>
      <c r="C12" s="28" t="s">
        <v>148</v>
      </c>
      <c r="D12" s="28" t="s">
        <v>105</v>
      </c>
      <c r="E12" s="35">
        <v>60</v>
      </c>
      <c r="F12" s="56">
        <v>90</v>
      </c>
      <c r="G12" s="42" t="s">
        <v>96</v>
      </c>
      <c r="H12" s="59">
        <v>6.3489000000000004E-2</v>
      </c>
      <c r="L12" s="29"/>
    </row>
    <row r="13" spans="1:12" x14ac:dyDescent="0.3">
      <c r="L13" s="29"/>
    </row>
    <row r="18" spans="8:8" x14ac:dyDescent="0.3">
      <c r="H18" s="60"/>
    </row>
    <row r="19" spans="8:8" x14ac:dyDescent="0.3">
      <c r="H19" s="60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05D8-EB84-46EF-A367-8B2F1F3D884C}">
  <dimension ref="A1:D7"/>
  <sheetViews>
    <sheetView workbookViewId="0">
      <selection activeCell="G20" sqref="G20"/>
    </sheetView>
  </sheetViews>
  <sheetFormatPr baseColWidth="10" defaultColWidth="10.88671875" defaultRowHeight="14.4" x14ac:dyDescent="0.3"/>
  <cols>
    <col min="1" max="1" width="47.109375" customWidth="1"/>
    <col min="2" max="2" width="14.44140625" customWidth="1"/>
    <col min="4" max="4" width="5.5546875" customWidth="1"/>
  </cols>
  <sheetData>
    <row r="1" spans="1:4" x14ac:dyDescent="0.3">
      <c r="A1" s="31" t="s">
        <v>128</v>
      </c>
      <c r="B1" s="61" t="s">
        <v>64</v>
      </c>
      <c r="C1" s="61" t="s">
        <v>129</v>
      </c>
      <c r="D1" s="61" t="s">
        <v>66</v>
      </c>
    </row>
    <row r="2" spans="1:4" x14ac:dyDescent="0.3">
      <c r="A2" t="s">
        <v>130</v>
      </c>
      <c r="B2" s="62">
        <v>1.55E-4</v>
      </c>
      <c r="C2" t="s">
        <v>81</v>
      </c>
      <c r="D2">
        <v>2</v>
      </c>
    </row>
    <row r="3" spans="1:4" x14ac:dyDescent="0.3">
      <c r="A3" t="s">
        <v>131</v>
      </c>
      <c r="B3" s="63">
        <v>3</v>
      </c>
      <c r="C3" t="s">
        <v>79</v>
      </c>
      <c r="D3">
        <v>2</v>
      </c>
    </row>
    <row r="4" spans="1:4" x14ac:dyDescent="0.3">
      <c r="A4" t="s">
        <v>132</v>
      </c>
      <c r="B4">
        <v>33</v>
      </c>
      <c r="C4" t="s">
        <v>79</v>
      </c>
      <c r="D4">
        <v>2</v>
      </c>
    </row>
    <row r="5" spans="1:4" x14ac:dyDescent="0.3">
      <c r="A5" t="s">
        <v>133</v>
      </c>
      <c r="B5" s="62">
        <v>2.9999999999999999E-7</v>
      </c>
      <c r="C5" t="s">
        <v>84</v>
      </c>
      <c r="D5">
        <v>2</v>
      </c>
    </row>
    <row r="6" spans="1:4" x14ac:dyDescent="0.3">
      <c r="A6" t="s">
        <v>134</v>
      </c>
      <c r="B6">
        <v>1.2</v>
      </c>
      <c r="C6" t="s">
        <v>135</v>
      </c>
      <c r="D6">
        <v>2</v>
      </c>
    </row>
    <row r="7" spans="1:4" ht="28.8" x14ac:dyDescent="0.3">
      <c r="A7" s="40" t="s">
        <v>136</v>
      </c>
      <c r="B7">
        <v>0.8</v>
      </c>
      <c r="C7" t="s">
        <v>135</v>
      </c>
      <c r="D7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85F1-9A55-49DC-8C32-FC74B011AF01}">
  <dimension ref="A1:N16"/>
  <sheetViews>
    <sheetView workbookViewId="0">
      <selection activeCell="A4" sqref="A4:N14"/>
    </sheetView>
  </sheetViews>
  <sheetFormatPr baseColWidth="10" defaultColWidth="10.88671875" defaultRowHeight="14.4" x14ac:dyDescent="0.3"/>
  <sheetData>
    <row r="1" spans="1:14" ht="15.6" x14ac:dyDescent="0.35">
      <c r="A1" s="35" t="s">
        <v>62</v>
      </c>
      <c r="B1" s="35" t="s">
        <v>58</v>
      </c>
      <c r="C1" s="35" t="s">
        <v>56</v>
      </c>
      <c r="D1" s="35" t="s">
        <v>40</v>
      </c>
      <c r="E1" s="35" t="s">
        <v>80</v>
      </c>
      <c r="F1" s="36" t="s">
        <v>60</v>
      </c>
      <c r="G1" s="35" t="s">
        <v>38</v>
      </c>
      <c r="H1" s="35" t="s">
        <v>47</v>
      </c>
      <c r="I1" s="35" t="s">
        <v>49</v>
      </c>
      <c r="J1" s="35" t="s">
        <v>41</v>
      </c>
      <c r="K1" s="35" t="s">
        <v>43</v>
      </c>
      <c r="L1" s="35" t="s">
        <v>45</v>
      </c>
      <c r="M1" s="35" t="s">
        <v>51</v>
      </c>
      <c r="N1" s="35" t="s">
        <v>53</v>
      </c>
    </row>
    <row r="2" spans="1:14" ht="16.8" thickBot="1" x14ac:dyDescent="0.35">
      <c r="A2" s="35" t="s">
        <v>77</v>
      </c>
      <c r="B2" s="35" t="s">
        <v>81</v>
      </c>
      <c r="C2" s="35" t="s">
        <v>71</v>
      </c>
      <c r="D2" s="35" t="s">
        <v>71</v>
      </c>
      <c r="E2" s="35" t="s">
        <v>71</v>
      </c>
      <c r="F2" s="35" t="s">
        <v>82</v>
      </c>
      <c r="G2" s="35" t="s">
        <v>83</v>
      </c>
      <c r="H2" s="35" t="s">
        <v>84</v>
      </c>
      <c r="I2" s="35" t="s">
        <v>84</v>
      </c>
      <c r="J2" s="35" t="s">
        <v>85</v>
      </c>
      <c r="K2" s="35" t="s">
        <v>85</v>
      </c>
      <c r="L2" s="35" t="s">
        <v>85</v>
      </c>
      <c r="M2" s="35" t="s">
        <v>84</v>
      </c>
      <c r="N2" s="35" t="s">
        <v>85</v>
      </c>
    </row>
    <row r="3" spans="1:14" x14ac:dyDescent="0.3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</row>
    <row r="4" spans="1:14" x14ac:dyDescent="0.3">
      <c r="A4" s="2">
        <v>24</v>
      </c>
      <c r="B4" s="12">
        <v>22.247</v>
      </c>
      <c r="C4" s="20">
        <v>100.07</v>
      </c>
      <c r="D4" s="12">
        <v>8.9990000000000006</v>
      </c>
      <c r="E4" s="12">
        <v>2.9929999999999999</v>
      </c>
      <c r="F4" s="12">
        <v>8.2539999999999996</v>
      </c>
      <c r="G4" s="21"/>
      <c r="H4" s="2">
        <v>1530</v>
      </c>
      <c r="I4" s="2">
        <v>4493</v>
      </c>
      <c r="J4" s="3">
        <v>206</v>
      </c>
      <c r="K4" s="3">
        <v>207</v>
      </c>
      <c r="L4" s="3">
        <v>206</v>
      </c>
      <c r="M4" s="2">
        <v>8673</v>
      </c>
      <c r="N4" s="3">
        <v>78</v>
      </c>
    </row>
    <row r="5" spans="1:14" x14ac:dyDescent="0.3">
      <c r="A5" s="2">
        <v>100</v>
      </c>
      <c r="B5" s="12">
        <v>22.247</v>
      </c>
      <c r="C5" s="20">
        <v>100.18</v>
      </c>
      <c r="D5" s="12">
        <v>9.0090000000000003</v>
      </c>
      <c r="E5" s="12">
        <v>2.996</v>
      </c>
      <c r="F5" s="12">
        <v>8.2279999999999998</v>
      </c>
      <c r="G5" s="26">
        <v>1.4100000000000001E-5</v>
      </c>
      <c r="H5" s="2">
        <v>1513</v>
      </c>
      <c r="I5" s="2">
        <v>4442</v>
      </c>
      <c r="J5" s="3">
        <v>201</v>
      </c>
      <c r="K5" s="3">
        <v>202</v>
      </c>
      <c r="L5" s="3">
        <v>201</v>
      </c>
      <c r="M5" s="2">
        <v>8564</v>
      </c>
      <c r="N5" s="3">
        <v>76</v>
      </c>
    </row>
    <row r="6" spans="1:14" x14ac:dyDescent="0.3">
      <c r="A6" s="2">
        <v>200</v>
      </c>
      <c r="B6" s="12">
        <v>22.247</v>
      </c>
      <c r="C6" s="20">
        <v>100.32</v>
      </c>
      <c r="D6" s="12">
        <v>9.0210000000000008</v>
      </c>
      <c r="E6" s="12">
        <v>3</v>
      </c>
      <c r="F6" s="12">
        <v>8.1929999999999996</v>
      </c>
      <c r="G6" s="26">
        <v>1.4100000000000001E-5</v>
      </c>
      <c r="H6" s="2">
        <v>1490</v>
      </c>
      <c r="I6" s="2">
        <v>4373</v>
      </c>
      <c r="J6" s="3">
        <v>195</v>
      </c>
      <c r="K6" s="3">
        <v>195</v>
      </c>
      <c r="L6" s="3">
        <v>195</v>
      </c>
      <c r="M6" s="2">
        <v>8418</v>
      </c>
      <c r="N6" s="3">
        <v>74</v>
      </c>
    </row>
    <row r="7" spans="1:14" x14ac:dyDescent="0.3">
      <c r="A7" s="2">
        <v>300</v>
      </c>
      <c r="B7" s="12">
        <v>22.247</v>
      </c>
      <c r="C7" s="20">
        <v>100.46</v>
      </c>
      <c r="D7" s="12">
        <v>9.0340000000000007</v>
      </c>
      <c r="E7" s="12">
        <v>3.0049999999999999</v>
      </c>
      <c r="F7" s="12">
        <v>8.1579999999999995</v>
      </c>
      <c r="G7" s="26">
        <v>1.42E-5</v>
      </c>
      <c r="H7" s="2">
        <v>1468</v>
      </c>
      <c r="I7" s="2">
        <v>4307</v>
      </c>
      <c r="J7" s="3">
        <v>189</v>
      </c>
      <c r="K7" s="3">
        <v>189</v>
      </c>
      <c r="L7" s="3">
        <v>189</v>
      </c>
      <c r="M7" s="2">
        <v>8278</v>
      </c>
      <c r="N7" s="3">
        <v>71</v>
      </c>
    </row>
    <row r="8" spans="1:14" x14ac:dyDescent="0.3">
      <c r="A8" s="2">
        <v>400</v>
      </c>
      <c r="B8" s="12">
        <v>22.247</v>
      </c>
      <c r="C8" s="20">
        <v>100.61</v>
      </c>
      <c r="D8" s="12">
        <v>9.048</v>
      </c>
      <c r="E8" s="12">
        <v>3.0089999999999999</v>
      </c>
      <c r="F8" s="12">
        <v>8.1210000000000004</v>
      </c>
      <c r="G8" s="26">
        <v>1.4399999999999999E-5</v>
      </c>
      <c r="H8" s="2">
        <v>1444</v>
      </c>
      <c r="I8" s="2">
        <v>4238</v>
      </c>
      <c r="J8" s="3">
        <v>182</v>
      </c>
      <c r="K8" s="3">
        <v>183</v>
      </c>
      <c r="L8" s="3">
        <v>183</v>
      </c>
      <c r="M8" s="2">
        <v>8131</v>
      </c>
      <c r="N8" s="3">
        <v>69</v>
      </c>
    </row>
    <row r="9" spans="1:14" x14ac:dyDescent="0.3">
      <c r="A9" s="2">
        <v>500</v>
      </c>
      <c r="B9" s="12">
        <v>22.247</v>
      </c>
      <c r="C9" s="20">
        <v>100.77</v>
      </c>
      <c r="D9" s="12">
        <v>9.0619999999999994</v>
      </c>
      <c r="E9" s="12">
        <v>3.0139999999999998</v>
      </c>
      <c r="F9" s="12">
        <v>8.0820000000000007</v>
      </c>
      <c r="G9" s="26">
        <v>1.4800000000000001E-5</v>
      </c>
      <c r="H9" s="2">
        <v>1418</v>
      </c>
      <c r="I9" s="2">
        <v>4161</v>
      </c>
      <c r="J9" s="3">
        <v>176</v>
      </c>
      <c r="K9" s="3">
        <v>176</v>
      </c>
      <c r="L9" s="3">
        <v>176</v>
      </c>
      <c r="M9" s="2">
        <v>7982</v>
      </c>
      <c r="N9" s="3">
        <v>66</v>
      </c>
    </row>
    <row r="10" spans="1:14" x14ac:dyDescent="0.3">
      <c r="A10" s="2">
        <v>600</v>
      </c>
      <c r="B10" s="12">
        <v>22.247</v>
      </c>
      <c r="C10" s="20">
        <v>100.95</v>
      </c>
      <c r="D10" s="12">
        <v>9.0779999999999994</v>
      </c>
      <c r="E10" s="12">
        <v>3.0190000000000001</v>
      </c>
      <c r="F10" s="12">
        <v>8.0399999999999991</v>
      </c>
      <c r="G10" s="26">
        <v>1.5299999999999999E-5</v>
      </c>
      <c r="H10" s="2">
        <v>1388</v>
      </c>
      <c r="I10" s="2">
        <v>4070</v>
      </c>
      <c r="J10" s="3">
        <v>168</v>
      </c>
      <c r="K10" s="3">
        <v>168</v>
      </c>
      <c r="L10" s="3">
        <v>168</v>
      </c>
      <c r="M10" s="2">
        <v>7795</v>
      </c>
      <c r="N10" s="3">
        <v>63</v>
      </c>
    </row>
    <row r="11" spans="1:14" x14ac:dyDescent="0.3">
      <c r="A11" s="2">
        <v>650</v>
      </c>
      <c r="B11" s="12">
        <v>22.247</v>
      </c>
      <c r="C11" s="20">
        <v>101.06</v>
      </c>
      <c r="D11" s="12">
        <v>9.0879999999999992</v>
      </c>
      <c r="E11" s="12">
        <v>3.0230000000000001</v>
      </c>
      <c r="F11" s="12">
        <v>8.0129999999999999</v>
      </c>
      <c r="G11" s="26">
        <v>1.5849999999999999E-5</v>
      </c>
      <c r="H11" s="2">
        <v>1371</v>
      </c>
      <c r="I11" s="2">
        <v>4018</v>
      </c>
      <c r="J11" s="3">
        <v>164</v>
      </c>
      <c r="K11" s="3">
        <v>164</v>
      </c>
      <c r="L11" s="3">
        <v>164</v>
      </c>
      <c r="M11" s="2">
        <v>7685</v>
      </c>
      <c r="N11" s="3">
        <v>61</v>
      </c>
    </row>
    <row r="12" spans="1:14" x14ac:dyDescent="0.3">
      <c r="A12" s="2">
        <v>700</v>
      </c>
      <c r="B12" s="12">
        <v>22.247</v>
      </c>
      <c r="C12" s="20">
        <v>101.18</v>
      </c>
      <c r="D12" s="12">
        <v>9.0990000000000002</v>
      </c>
      <c r="E12" s="12">
        <v>3.0259999999999998</v>
      </c>
      <c r="F12" s="12">
        <v>7.9850000000000003</v>
      </c>
      <c r="G12" s="26">
        <v>1.6399999999999999E-5</v>
      </c>
      <c r="H12" s="2">
        <v>1350</v>
      </c>
      <c r="I12" s="2">
        <v>3957</v>
      </c>
      <c r="J12" s="3">
        <v>158</v>
      </c>
      <c r="K12" s="3">
        <v>159</v>
      </c>
      <c r="L12" s="3">
        <v>159</v>
      </c>
      <c r="M12" s="2">
        <v>7561</v>
      </c>
      <c r="N12" s="3">
        <v>59</v>
      </c>
    </row>
    <row r="13" spans="1:14" x14ac:dyDescent="0.3">
      <c r="A13" s="2">
        <v>750</v>
      </c>
      <c r="B13" s="12">
        <v>22.247</v>
      </c>
      <c r="C13" s="20">
        <v>101.28</v>
      </c>
      <c r="D13" s="12">
        <v>9.1080000000000005</v>
      </c>
      <c r="E13" s="12">
        <v>3.0289999999999999</v>
      </c>
      <c r="F13" s="12">
        <v>7.9610000000000003</v>
      </c>
      <c r="G13" s="26">
        <v>1.6699999999999999E-5</v>
      </c>
      <c r="H13" s="2">
        <v>1328</v>
      </c>
      <c r="I13" s="2">
        <v>3891</v>
      </c>
      <c r="J13" s="3">
        <v>153</v>
      </c>
      <c r="K13" s="3">
        <v>153</v>
      </c>
      <c r="L13" s="3">
        <v>153</v>
      </c>
      <c r="M13" s="2">
        <v>7428</v>
      </c>
      <c r="N13" s="3">
        <v>57</v>
      </c>
    </row>
    <row r="14" spans="1:14" x14ac:dyDescent="0.3">
      <c r="A14" s="2">
        <v>800</v>
      </c>
      <c r="B14" s="12">
        <v>22.247</v>
      </c>
      <c r="C14" s="20">
        <v>101.39</v>
      </c>
      <c r="D14" s="12">
        <v>9.1180000000000003</v>
      </c>
      <c r="E14" s="12">
        <v>3.032</v>
      </c>
      <c r="F14" s="12">
        <v>7.9359999999999999</v>
      </c>
      <c r="G14" s="26">
        <v>1.7E-5</v>
      </c>
      <c r="H14" s="2">
        <v>1299</v>
      </c>
      <c r="I14" s="2">
        <v>3818</v>
      </c>
      <c r="J14" s="3">
        <v>146</v>
      </c>
      <c r="K14" s="3">
        <v>147</v>
      </c>
      <c r="L14" s="3">
        <v>147</v>
      </c>
      <c r="M14" s="2">
        <v>7265</v>
      </c>
      <c r="N14" s="3">
        <v>54</v>
      </c>
    </row>
    <row r="15" spans="1:14" ht="15" thickBot="1" x14ac:dyDescent="0.35">
      <c r="A15" s="5"/>
      <c r="B15" s="23"/>
      <c r="C15" s="24"/>
      <c r="D15" s="23"/>
      <c r="E15" s="23"/>
      <c r="F15" s="23"/>
      <c r="G15" s="25"/>
      <c r="H15" s="5"/>
      <c r="I15" s="5"/>
      <c r="J15" s="6"/>
      <c r="K15" s="6"/>
      <c r="L15" s="6"/>
      <c r="M15" s="5"/>
      <c r="N15" s="6"/>
    </row>
    <row r="16" spans="1:14" x14ac:dyDescent="0.3">
      <c r="F16" s="18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E937-9995-4FB7-87BE-DE4B3023B22A}">
  <dimension ref="A1:N16"/>
  <sheetViews>
    <sheetView workbookViewId="0">
      <selection activeCell="N23" sqref="N23"/>
    </sheetView>
  </sheetViews>
  <sheetFormatPr baseColWidth="10" defaultColWidth="10.88671875" defaultRowHeight="14.4" x14ac:dyDescent="0.3"/>
  <sheetData>
    <row r="1" spans="1:14" ht="15.6" x14ac:dyDescent="0.35">
      <c r="A1" s="35" t="s">
        <v>62</v>
      </c>
      <c r="B1" s="35" t="s">
        <v>58</v>
      </c>
      <c r="C1" s="35" t="s">
        <v>56</v>
      </c>
      <c r="D1" s="35" t="s">
        <v>40</v>
      </c>
      <c r="E1" s="35" t="s">
        <v>80</v>
      </c>
      <c r="F1" s="36" t="s">
        <v>60</v>
      </c>
      <c r="G1" s="35" t="s">
        <v>38</v>
      </c>
      <c r="H1" s="35" t="s">
        <v>47</v>
      </c>
      <c r="I1" s="35" t="s">
        <v>49</v>
      </c>
      <c r="J1" s="35" t="s">
        <v>41</v>
      </c>
      <c r="K1" s="35" t="s">
        <v>43</v>
      </c>
      <c r="L1" s="35" t="s">
        <v>45</v>
      </c>
      <c r="M1" s="35" t="s">
        <v>51</v>
      </c>
      <c r="N1" s="35" t="s">
        <v>53</v>
      </c>
    </row>
    <row r="2" spans="1:14" ht="16.8" thickBot="1" x14ac:dyDescent="0.35">
      <c r="A2" s="35" t="s">
        <v>77</v>
      </c>
      <c r="B2" s="35" t="s">
        <v>81</v>
      </c>
      <c r="C2" s="35" t="s">
        <v>71</v>
      </c>
      <c r="D2" s="35" t="s">
        <v>71</v>
      </c>
      <c r="E2" s="35" t="s">
        <v>71</v>
      </c>
      <c r="F2" s="35" t="s">
        <v>82</v>
      </c>
      <c r="G2" s="35" t="s">
        <v>83</v>
      </c>
      <c r="H2" s="35" t="s">
        <v>84</v>
      </c>
      <c r="I2" s="35" t="s">
        <v>84</v>
      </c>
      <c r="J2" s="35" t="s">
        <v>85</v>
      </c>
      <c r="K2" s="35" t="s">
        <v>85</v>
      </c>
      <c r="L2" s="35" t="s">
        <v>85</v>
      </c>
      <c r="M2" s="35" t="s">
        <v>84</v>
      </c>
      <c r="N2" s="35" t="s">
        <v>85</v>
      </c>
    </row>
    <row r="3" spans="1:14" x14ac:dyDescent="0.3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</row>
    <row r="4" spans="1:14" x14ac:dyDescent="0.3">
      <c r="A4" s="2">
        <v>24</v>
      </c>
      <c r="B4" s="12">
        <v>22.277999999999999</v>
      </c>
      <c r="C4" s="20">
        <v>99.92</v>
      </c>
      <c r="D4" s="12">
        <v>9.0030000000000001</v>
      </c>
      <c r="E4" s="12">
        <v>3</v>
      </c>
      <c r="F4" s="12">
        <v>8.2550000000000008</v>
      </c>
      <c r="G4" s="21"/>
      <c r="H4" s="2">
        <v>1543</v>
      </c>
      <c r="I4" s="2">
        <v>4512</v>
      </c>
      <c r="J4" s="3">
        <v>207</v>
      </c>
      <c r="K4" s="3">
        <v>207</v>
      </c>
      <c r="L4" s="3">
        <v>207</v>
      </c>
      <c r="M4" s="2">
        <v>8717</v>
      </c>
      <c r="N4" s="3">
        <v>79</v>
      </c>
    </row>
    <row r="5" spans="1:14" x14ac:dyDescent="0.3">
      <c r="A5" s="2">
        <v>100</v>
      </c>
      <c r="B5" s="12">
        <v>22.277999999999999</v>
      </c>
      <c r="C5" s="20">
        <v>100.03</v>
      </c>
      <c r="D5" s="12">
        <v>9.0129999999999999</v>
      </c>
      <c r="E5" s="12">
        <v>3.0030000000000001</v>
      </c>
      <c r="F5" s="12">
        <v>8.2279999999999998</v>
      </c>
      <c r="G5" s="26">
        <v>1.4100000000000001E-5</v>
      </c>
      <c r="H5" s="2">
        <v>1525</v>
      </c>
      <c r="I5" s="2">
        <v>4459</v>
      </c>
      <c r="J5" s="3">
        <v>202</v>
      </c>
      <c r="K5" s="3">
        <v>202</v>
      </c>
      <c r="L5" s="3">
        <v>202</v>
      </c>
      <c r="M5" s="2">
        <v>8602</v>
      </c>
      <c r="N5" s="3">
        <v>77</v>
      </c>
    </row>
    <row r="6" spans="1:14" x14ac:dyDescent="0.3">
      <c r="A6" s="2">
        <v>200</v>
      </c>
      <c r="B6" s="12">
        <v>22.277999999999999</v>
      </c>
      <c r="C6" s="20">
        <v>100.17</v>
      </c>
      <c r="D6" s="12">
        <v>9.0250000000000004</v>
      </c>
      <c r="E6" s="12">
        <v>3.0070000000000001</v>
      </c>
      <c r="F6" s="12">
        <v>8.1940000000000008</v>
      </c>
      <c r="G6" s="26">
        <v>1.4100000000000001E-5</v>
      </c>
      <c r="H6" s="2">
        <v>1501</v>
      </c>
      <c r="I6" s="2">
        <v>4388</v>
      </c>
      <c r="J6" s="3">
        <v>196</v>
      </c>
      <c r="K6" s="3">
        <v>195</v>
      </c>
      <c r="L6" s="3">
        <v>195</v>
      </c>
      <c r="M6" s="2">
        <v>8454</v>
      </c>
      <c r="N6" s="3">
        <v>74</v>
      </c>
    </row>
    <row r="7" spans="1:14" x14ac:dyDescent="0.3">
      <c r="A7" s="2">
        <v>300</v>
      </c>
      <c r="B7" s="12">
        <v>22.277999999999999</v>
      </c>
      <c r="C7" s="20">
        <v>100.31</v>
      </c>
      <c r="D7" s="12">
        <v>9.0380000000000003</v>
      </c>
      <c r="E7" s="12">
        <v>3.012</v>
      </c>
      <c r="F7" s="12">
        <v>8.1590000000000007</v>
      </c>
      <c r="G7" s="26">
        <v>1.42E-5</v>
      </c>
      <c r="H7" s="2">
        <v>1480</v>
      </c>
      <c r="I7" s="2">
        <v>4323</v>
      </c>
      <c r="J7" s="3">
        <v>190</v>
      </c>
      <c r="K7" s="3">
        <v>189</v>
      </c>
      <c r="L7" s="3">
        <v>190</v>
      </c>
      <c r="M7" s="2">
        <v>8323</v>
      </c>
      <c r="N7" s="3">
        <v>72</v>
      </c>
    </row>
    <row r="8" spans="1:14" x14ac:dyDescent="0.3">
      <c r="A8" s="2">
        <v>400</v>
      </c>
      <c r="B8" s="12">
        <v>22.277999999999999</v>
      </c>
      <c r="C8" s="20">
        <v>100.46</v>
      </c>
      <c r="D8" s="12">
        <v>9.0519999999999996</v>
      </c>
      <c r="E8" s="12">
        <v>3.016</v>
      </c>
      <c r="F8" s="12">
        <v>8.1219999999999999</v>
      </c>
      <c r="G8" s="26">
        <v>1.4399999999999999E-5</v>
      </c>
      <c r="H8" s="2">
        <v>1456</v>
      </c>
      <c r="I8" s="2">
        <v>4255</v>
      </c>
      <c r="J8" s="3">
        <v>184</v>
      </c>
      <c r="K8" s="3">
        <v>183</v>
      </c>
      <c r="L8" s="3">
        <v>183</v>
      </c>
      <c r="M8" s="2">
        <v>8178</v>
      </c>
      <c r="N8" s="3">
        <v>69</v>
      </c>
    </row>
    <row r="9" spans="1:14" x14ac:dyDescent="0.3">
      <c r="A9" s="2">
        <v>500</v>
      </c>
      <c r="B9" s="12">
        <v>22.277999999999999</v>
      </c>
      <c r="C9" s="20">
        <v>100.62</v>
      </c>
      <c r="D9" s="12">
        <v>9.0660000000000007</v>
      </c>
      <c r="E9" s="12">
        <v>3.0209999999999999</v>
      </c>
      <c r="F9" s="12">
        <v>8.0830000000000002</v>
      </c>
      <c r="G9" s="26">
        <v>1.4800000000000001E-5</v>
      </c>
      <c r="H9" s="2">
        <v>1433</v>
      </c>
      <c r="I9" s="2">
        <v>4189</v>
      </c>
      <c r="J9" s="3">
        <v>178</v>
      </c>
      <c r="K9" s="3">
        <v>177</v>
      </c>
      <c r="L9" s="3">
        <v>177</v>
      </c>
      <c r="M9" s="2">
        <v>8043</v>
      </c>
      <c r="N9" s="3">
        <v>67</v>
      </c>
    </row>
    <row r="10" spans="1:14" x14ac:dyDescent="0.3">
      <c r="A10" s="2">
        <v>600</v>
      </c>
      <c r="B10" s="12">
        <v>22.277999999999999</v>
      </c>
      <c r="C10" s="20">
        <v>100.8</v>
      </c>
      <c r="D10" s="12">
        <v>9.0820000000000007</v>
      </c>
      <c r="E10" s="12">
        <v>3.0259999999999998</v>
      </c>
      <c r="F10" s="12">
        <v>8.0410000000000004</v>
      </c>
      <c r="G10" s="26">
        <v>1.5299999999999999E-5</v>
      </c>
      <c r="H10" s="2">
        <v>1403</v>
      </c>
      <c r="I10" s="2">
        <v>4099</v>
      </c>
      <c r="J10" s="3">
        <v>170</v>
      </c>
      <c r="K10" s="3">
        <v>170</v>
      </c>
      <c r="L10" s="3">
        <v>170</v>
      </c>
      <c r="M10" s="2">
        <v>7854</v>
      </c>
      <c r="N10" s="3">
        <v>63</v>
      </c>
    </row>
    <row r="11" spans="1:14" x14ac:dyDescent="0.3">
      <c r="A11" s="2">
        <v>650</v>
      </c>
      <c r="B11" s="12">
        <v>22.277999999999999</v>
      </c>
      <c r="C11" s="20">
        <v>100.91</v>
      </c>
      <c r="D11" s="12">
        <v>9.0920000000000005</v>
      </c>
      <c r="E11" s="12">
        <v>3.03</v>
      </c>
      <c r="F11" s="12">
        <v>8.0139999999999993</v>
      </c>
      <c r="G11" s="26">
        <v>1.5849999999999999E-5</v>
      </c>
      <c r="H11" s="2">
        <v>1385</v>
      </c>
      <c r="I11" s="2">
        <v>4052</v>
      </c>
      <c r="J11" s="3">
        <v>165</v>
      </c>
      <c r="K11" s="3">
        <v>165</v>
      </c>
      <c r="L11" s="3">
        <v>165</v>
      </c>
      <c r="M11" s="2">
        <v>7755</v>
      </c>
      <c r="N11" s="3">
        <v>62</v>
      </c>
    </row>
    <row r="12" spans="1:14" x14ac:dyDescent="0.3">
      <c r="A12" s="2">
        <v>700</v>
      </c>
      <c r="B12" s="12">
        <v>22.277999999999999</v>
      </c>
      <c r="C12" s="20">
        <v>101.03</v>
      </c>
      <c r="D12" s="12">
        <v>9.1029999999999998</v>
      </c>
      <c r="E12" s="12">
        <v>3.0329999999999999</v>
      </c>
      <c r="F12" s="12">
        <v>7.9859999999999998</v>
      </c>
      <c r="G12" s="26">
        <v>1.6399999999999999E-5</v>
      </c>
      <c r="H12" s="2">
        <v>1367</v>
      </c>
      <c r="I12" s="2">
        <v>3994</v>
      </c>
      <c r="J12" s="3">
        <v>161</v>
      </c>
      <c r="K12" s="3">
        <v>161</v>
      </c>
      <c r="L12" s="3">
        <v>161</v>
      </c>
      <c r="M12" s="2">
        <v>7632</v>
      </c>
      <c r="N12" s="3">
        <v>60</v>
      </c>
    </row>
    <row r="13" spans="1:14" x14ac:dyDescent="0.3">
      <c r="A13" s="2">
        <v>750</v>
      </c>
      <c r="B13" s="12">
        <v>22.277999999999999</v>
      </c>
      <c r="C13" s="20">
        <v>101.13</v>
      </c>
      <c r="D13" s="12">
        <v>9.1120000000000001</v>
      </c>
      <c r="E13" s="12">
        <v>3.036</v>
      </c>
      <c r="F13" s="12">
        <v>7.9619999999999997</v>
      </c>
      <c r="G13" s="26">
        <v>1.6699999999999999E-5</v>
      </c>
      <c r="H13" s="2">
        <v>1346</v>
      </c>
      <c r="I13" s="2">
        <v>3932</v>
      </c>
      <c r="J13" s="3">
        <v>156</v>
      </c>
      <c r="K13" s="3">
        <v>156</v>
      </c>
      <c r="L13" s="3">
        <v>156</v>
      </c>
      <c r="M13" s="2">
        <v>7499</v>
      </c>
      <c r="N13" s="3">
        <v>58</v>
      </c>
    </row>
    <row r="14" spans="1:14" x14ac:dyDescent="0.3">
      <c r="A14" s="2">
        <v>800</v>
      </c>
      <c r="B14" s="12">
        <v>22.277999999999999</v>
      </c>
      <c r="C14" s="20">
        <v>101.24</v>
      </c>
      <c r="D14" s="12">
        <v>9.1219999999999999</v>
      </c>
      <c r="E14" s="12">
        <v>3.04</v>
      </c>
      <c r="F14" s="12">
        <v>7.9370000000000003</v>
      </c>
      <c r="G14" s="26">
        <v>1.7E-5</v>
      </c>
      <c r="H14" s="2">
        <v>1322</v>
      </c>
      <c r="I14" s="2">
        <v>3863</v>
      </c>
      <c r="J14" s="3">
        <v>150</v>
      </c>
      <c r="K14" s="3">
        <v>150</v>
      </c>
      <c r="L14" s="3">
        <v>150</v>
      </c>
      <c r="M14" s="2">
        <v>7366</v>
      </c>
      <c r="N14" s="3">
        <v>56</v>
      </c>
    </row>
    <row r="15" spans="1:14" ht="15" thickBot="1" x14ac:dyDescent="0.35">
      <c r="A15" s="5"/>
      <c r="B15" s="23"/>
      <c r="C15" s="24"/>
      <c r="D15" s="23"/>
      <c r="E15" s="23"/>
      <c r="F15" s="23"/>
      <c r="G15" s="25"/>
      <c r="H15" s="5"/>
      <c r="I15" s="5"/>
      <c r="J15" s="6"/>
      <c r="K15" s="6"/>
      <c r="L15" s="6"/>
      <c r="M15" s="5"/>
      <c r="N15" s="6"/>
    </row>
    <row r="16" spans="1:14" x14ac:dyDescent="0.3">
      <c r="F16" s="18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2F72-6718-4A4E-9BF2-B3F51AB8D331}">
  <dimension ref="A1:N16"/>
  <sheetViews>
    <sheetView workbookViewId="0">
      <selection activeCell="A4" sqref="A4:N14"/>
    </sheetView>
  </sheetViews>
  <sheetFormatPr baseColWidth="10" defaultColWidth="10.88671875" defaultRowHeight="14.4" x14ac:dyDescent="0.3"/>
  <sheetData>
    <row r="1" spans="1:14" ht="15.6" x14ac:dyDescent="0.35">
      <c r="A1" s="35" t="s">
        <v>62</v>
      </c>
      <c r="B1" s="35" t="s">
        <v>58</v>
      </c>
      <c r="C1" s="35" t="s">
        <v>56</v>
      </c>
      <c r="D1" s="35" t="s">
        <v>40</v>
      </c>
      <c r="E1" s="35" t="s">
        <v>80</v>
      </c>
      <c r="F1" s="36" t="s">
        <v>60</v>
      </c>
      <c r="G1" s="35" t="s">
        <v>38</v>
      </c>
      <c r="H1" s="35" t="s">
        <v>47</v>
      </c>
      <c r="I1" s="35" t="s">
        <v>49</v>
      </c>
      <c r="J1" s="35" t="s">
        <v>41</v>
      </c>
      <c r="K1" s="35" t="s">
        <v>43</v>
      </c>
      <c r="L1" s="35" t="s">
        <v>45</v>
      </c>
      <c r="M1" s="35" t="s">
        <v>51</v>
      </c>
      <c r="N1" s="35" t="s">
        <v>53</v>
      </c>
    </row>
    <row r="2" spans="1:14" ht="16.8" thickBot="1" x14ac:dyDescent="0.35">
      <c r="A2" s="35" t="s">
        <v>77</v>
      </c>
      <c r="B2" s="35" t="s">
        <v>81</v>
      </c>
      <c r="C2" s="35" t="s">
        <v>71</v>
      </c>
      <c r="D2" s="35" t="s">
        <v>71</v>
      </c>
      <c r="E2" s="35" t="s">
        <v>71</v>
      </c>
      <c r="F2" s="35" t="s">
        <v>82</v>
      </c>
      <c r="G2" s="35" t="s">
        <v>83</v>
      </c>
      <c r="H2" s="35" t="s">
        <v>84</v>
      </c>
      <c r="I2" s="35" t="s">
        <v>84</v>
      </c>
      <c r="J2" s="35" t="s">
        <v>85</v>
      </c>
      <c r="K2" s="35" t="s">
        <v>85</v>
      </c>
      <c r="L2" s="35" t="s">
        <v>85</v>
      </c>
      <c r="M2" s="35" t="s">
        <v>84</v>
      </c>
      <c r="N2" s="35" t="s">
        <v>85</v>
      </c>
    </row>
    <row r="3" spans="1:14" x14ac:dyDescent="0.3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</row>
    <row r="4" spans="1:14" x14ac:dyDescent="0.3">
      <c r="A4" s="2">
        <v>24</v>
      </c>
      <c r="B4" s="12">
        <v>21.440999999999999</v>
      </c>
      <c r="C4" s="20">
        <v>100.01</v>
      </c>
      <c r="D4" s="12">
        <v>8.9920000000000009</v>
      </c>
      <c r="E4" s="12">
        <v>2.89</v>
      </c>
      <c r="F4" s="12">
        <v>8.25</v>
      </c>
      <c r="G4" s="21"/>
      <c r="H4" s="2">
        <v>1482</v>
      </c>
      <c r="I4" s="2">
        <v>4498</v>
      </c>
      <c r="J4" s="3">
        <v>207</v>
      </c>
      <c r="K4" s="3">
        <v>207</v>
      </c>
      <c r="L4" s="3">
        <v>207</v>
      </c>
      <c r="M4" s="2">
        <v>8464</v>
      </c>
      <c r="N4" s="3">
        <v>79</v>
      </c>
    </row>
    <row r="5" spans="1:14" x14ac:dyDescent="0.3">
      <c r="A5" s="2">
        <v>100</v>
      </c>
      <c r="B5" s="12">
        <v>21.440999999999999</v>
      </c>
      <c r="C5" s="20">
        <v>100.12</v>
      </c>
      <c r="D5" s="12">
        <v>9.0020000000000007</v>
      </c>
      <c r="E5" s="12">
        <v>2.8929999999999998</v>
      </c>
      <c r="F5" s="12">
        <v>8.2230000000000008</v>
      </c>
      <c r="G5" s="26">
        <v>1.4100000000000001E-5</v>
      </c>
      <c r="H5" s="2">
        <v>1466</v>
      </c>
      <c r="I5" s="2">
        <v>4448</v>
      </c>
      <c r="J5" s="3">
        <v>202</v>
      </c>
      <c r="K5" s="3">
        <v>202</v>
      </c>
      <c r="L5" s="3">
        <v>202</v>
      </c>
      <c r="M5" s="2">
        <v>8362</v>
      </c>
      <c r="N5" s="3">
        <v>77</v>
      </c>
    </row>
    <row r="6" spans="1:14" x14ac:dyDescent="0.3">
      <c r="A6" s="2">
        <v>200</v>
      </c>
      <c r="B6" s="12">
        <v>21.440999999999999</v>
      </c>
      <c r="C6" s="20">
        <v>100.26</v>
      </c>
      <c r="D6" s="12">
        <v>9.0139999999999993</v>
      </c>
      <c r="E6" s="12">
        <v>2.8969999999999998</v>
      </c>
      <c r="F6" s="12">
        <v>8.1890000000000001</v>
      </c>
      <c r="G6" s="26">
        <v>1.4100000000000001E-5</v>
      </c>
      <c r="H6" s="2">
        <v>1443</v>
      </c>
      <c r="I6" s="2">
        <v>4375</v>
      </c>
      <c r="J6" s="3">
        <v>195</v>
      </c>
      <c r="K6" s="3">
        <v>195</v>
      </c>
      <c r="L6" s="3">
        <v>195</v>
      </c>
      <c r="M6" s="2">
        <v>8206</v>
      </c>
      <c r="N6" s="3">
        <v>74</v>
      </c>
    </row>
    <row r="7" spans="1:14" x14ac:dyDescent="0.3">
      <c r="A7" s="2">
        <v>300</v>
      </c>
      <c r="B7" s="12">
        <v>21.440999999999999</v>
      </c>
      <c r="C7" s="20">
        <v>100.4</v>
      </c>
      <c r="D7" s="12">
        <v>9.0269999999999992</v>
      </c>
      <c r="E7" s="12">
        <v>2.9009999999999998</v>
      </c>
      <c r="F7" s="12">
        <v>8.1539999999999999</v>
      </c>
      <c r="G7" s="26">
        <v>1.42E-5</v>
      </c>
      <c r="H7" s="2">
        <v>1423</v>
      </c>
      <c r="I7" s="2">
        <v>4311</v>
      </c>
      <c r="J7" s="3">
        <v>190</v>
      </c>
      <c r="K7" s="3">
        <v>189</v>
      </c>
      <c r="L7" s="3">
        <v>189</v>
      </c>
      <c r="M7" s="2">
        <v>8069</v>
      </c>
      <c r="N7" s="3">
        <v>71</v>
      </c>
    </row>
    <row r="8" spans="1:14" x14ac:dyDescent="0.3">
      <c r="A8" s="2">
        <v>400</v>
      </c>
      <c r="B8" s="12">
        <v>21.440999999999999</v>
      </c>
      <c r="C8" s="20">
        <v>100.55</v>
      </c>
      <c r="D8" s="12">
        <v>9.0410000000000004</v>
      </c>
      <c r="E8" s="12">
        <v>2.9060000000000001</v>
      </c>
      <c r="F8" s="12">
        <v>8.1170000000000009</v>
      </c>
      <c r="G8" s="26">
        <v>1.4399999999999999E-5</v>
      </c>
      <c r="H8" s="2">
        <v>1400</v>
      </c>
      <c r="I8" s="2">
        <v>4241</v>
      </c>
      <c r="J8" s="3">
        <v>183</v>
      </c>
      <c r="K8" s="3">
        <v>183</v>
      </c>
      <c r="L8" s="3">
        <v>183</v>
      </c>
      <c r="M8" s="2">
        <v>7933</v>
      </c>
      <c r="N8" s="3">
        <v>69</v>
      </c>
    </row>
    <row r="9" spans="1:14" x14ac:dyDescent="0.3">
      <c r="A9" s="2">
        <v>500</v>
      </c>
      <c r="B9" s="12">
        <v>21.440999999999999</v>
      </c>
      <c r="C9" s="20">
        <v>100.71</v>
      </c>
      <c r="D9" s="12">
        <v>9.0549999999999997</v>
      </c>
      <c r="E9" s="12">
        <v>2.91</v>
      </c>
      <c r="F9" s="12">
        <v>8.0779999999999994</v>
      </c>
      <c r="G9" s="26">
        <v>1.4800000000000001E-5</v>
      </c>
      <c r="H9" s="2">
        <v>1376</v>
      </c>
      <c r="I9" s="2">
        <v>4174</v>
      </c>
      <c r="J9" s="3">
        <v>177</v>
      </c>
      <c r="K9" s="3">
        <v>177</v>
      </c>
      <c r="L9" s="3">
        <v>177</v>
      </c>
      <c r="M9" s="2">
        <v>7800</v>
      </c>
      <c r="N9" s="3">
        <v>66</v>
      </c>
    </row>
    <row r="10" spans="1:14" x14ac:dyDescent="0.3">
      <c r="A10" s="2">
        <v>600</v>
      </c>
      <c r="B10" s="12">
        <v>21.440999999999999</v>
      </c>
      <c r="C10" s="20">
        <v>100.89</v>
      </c>
      <c r="D10" s="12">
        <v>9.0709999999999997</v>
      </c>
      <c r="E10" s="12">
        <v>2.915</v>
      </c>
      <c r="F10" s="12">
        <v>8.0359999999999996</v>
      </c>
      <c r="G10" s="26">
        <v>1.5299999999999999E-5</v>
      </c>
      <c r="H10" s="2">
        <v>1347</v>
      </c>
      <c r="I10" s="2">
        <v>4086</v>
      </c>
      <c r="J10" s="3">
        <v>169</v>
      </c>
      <c r="K10" s="3">
        <v>169</v>
      </c>
      <c r="L10" s="3">
        <v>169</v>
      </c>
      <c r="M10" s="2">
        <v>7624</v>
      </c>
      <c r="N10" s="3">
        <v>63</v>
      </c>
    </row>
    <row r="11" spans="1:14" x14ac:dyDescent="0.3">
      <c r="A11" s="2">
        <v>650</v>
      </c>
      <c r="B11" s="12">
        <v>21.440999999999999</v>
      </c>
      <c r="C11" s="20">
        <v>101</v>
      </c>
      <c r="D11" s="12">
        <v>9.0809999999999995</v>
      </c>
      <c r="E11" s="12">
        <v>2.919</v>
      </c>
      <c r="F11" s="12">
        <v>8.0090000000000003</v>
      </c>
      <c r="G11" s="26">
        <v>1.5849999999999999E-5</v>
      </c>
      <c r="H11" s="2">
        <v>1332</v>
      </c>
      <c r="I11" s="2">
        <v>4043</v>
      </c>
      <c r="J11" s="3">
        <v>165</v>
      </c>
      <c r="K11" s="3">
        <v>166</v>
      </c>
      <c r="L11" s="3">
        <v>165</v>
      </c>
      <c r="M11" s="2">
        <v>7529</v>
      </c>
      <c r="N11" s="3">
        <v>62</v>
      </c>
    </row>
    <row r="12" spans="1:14" x14ac:dyDescent="0.3">
      <c r="A12" s="2">
        <v>700</v>
      </c>
      <c r="B12" s="12">
        <v>21.440999999999999</v>
      </c>
      <c r="C12" s="20">
        <v>101.12</v>
      </c>
      <c r="D12" s="12">
        <v>9.0920000000000005</v>
      </c>
      <c r="E12" s="12">
        <v>2.9220000000000002</v>
      </c>
      <c r="F12" s="12">
        <v>7.9809999999999999</v>
      </c>
      <c r="G12" s="26">
        <v>1.6399999999999999E-5</v>
      </c>
      <c r="H12" s="2">
        <v>1313</v>
      </c>
      <c r="I12" s="2">
        <v>4019</v>
      </c>
      <c r="J12" s="3">
        <v>160</v>
      </c>
      <c r="K12" s="3">
        <v>163</v>
      </c>
      <c r="L12" s="3">
        <v>162</v>
      </c>
      <c r="M12" s="2">
        <v>7412</v>
      </c>
      <c r="N12" s="3">
        <v>60</v>
      </c>
    </row>
    <row r="13" spans="1:14" x14ac:dyDescent="0.3">
      <c r="A13" s="2">
        <v>750</v>
      </c>
      <c r="B13" s="12">
        <v>21.440999999999999</v>
      </c>
      <c r="C13" s="20">
        <v>101.22</v>
      </c>
      <c r="D13" s="12">
        <v>9.1010000000000009</v>
      </c>
      <c r="E13" s="12">
        <v>2.9249999999999998</v>
      </c>
      <c r="F13" s="12">
        <v>7.9569999999999999</v>
      </c>
      <c r="G13" s="26">
        <v>1.6699999999999999E-5</v>
      </c>
      <c r="H13" s="2">
        <v>1290</v>
      </c>
      <c r="I13" s="2">
        <v>3970</v>
      </c>
      <c r="J13" s="3">
        <v>155</v>
      </c>
      <c r="K13" s="3">
        <v>159</v>
      </c>
      <c r="L13" s="3">
        <v>157</v>
      </c>
      <c r="M13" s="2">
        <v>7289</v>
      </c>
      <c r="N13" s="3">
        <v>58</v>
      </c>
    </row>
    <row r="14" spans="1:14" x14ac:dyDescent="0.3">
      <c r="A14" s="2">
        <v>800</v>
      </c>
      <c r="B14" s="12">
        <v>21.440999999999999</v>
      </c>
      <c r="C14" s="20">
        <v>101.33</v>
      </c>
      <c r="D14" s="12">
        <v>9.1110000000000007</v>
      </c>
      <c r="E14" s="12">
        <v>2.9279999999999999</v>
      </c>
      <c r="F14" s="12">
        <v>7.9320000000000004</v>
      </c>
      <c r="G14" s="26">
        <v>1.7E-5</v>
      </c>
      <c r="H14" s="2">
        <v>1265</v>
      </c>
      <c r="I14" s="2">
        <v>3818</v>
      </c>
      <c r="J14" s="3">
        <v>149</v>
      </c>
      <c r="K14" s="3">
        <v>147</v>
      </c>
      <c r="L14" s="3">
        <v>148</v>
      </c>
      <c r="M14" s="2">
        <v>7161</v>
      </c>
      <c r="N14" s="3">
        <v>56</v>
      </c>
    </row>
    <row r="15" spans="1:14" ht="15" thickBot="1" x14ac:dyDescent="0.35">
      <c r="A15" s="5"/>
      <c r="B15" s="23"/>
      <c r="C15" s="24"/>
      <c r="D15" s="23"/>
      <c r="E15" s="23"/>
      <c r="F15" s="23"/>
      <c r="G15" s="25"/>
      <c r="H15" s="5"/>
      <c r="I15" s="5"/>
      <c r="J15" s="6"/>
      <c r="K15" s="6"/>
      <c r="L15" s="6"/>
      <c r="M15" s="5"/>
      <c r="N15" s="6"/>
    </row>
    <row r="16" spans="1:14" x14ac:dyDescent="0.3">
      <c r="F16" s="18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57E4-C81E-4703-9888-27C4ED4254BC}">
  <dimension ref="A1:N15"/>
  <sheetViews>
    <sheetView workbookViewId="0">
      <selection activeCell="A4" sqref="A4:N14"/>
    </sheetView>
  </sheetViews>
  <sheetFormatPr baseColWidth="10" defaultColWidth="10.88671875" defaultRowHeight="14.4" x14ac:dyDescent="0.3"/>
  <sheetData>
    <row r="1" spans="1:14" ht="15.6" x14ac:dyDescent="0.35">
      <c r="A1" s="35" t="s">
        <v>62</v>
      </c>
      <c r="B1" s="35" t="s">
        <v>58</v>
      </c>
      <c r="C1" s="35" t="s">
        <v>56</v>
      </c>
      <c r="D1" s="35" t="s">
        <v>40</v>
      </c>
      <c r="E1" s="35" t="s">
        <v>80</v>
      </c>
      <c r="F1" s="36" t="s">
        <v>60</v>
      </c>
      <c r="G1" s="35" t="s">
        <v>38</v>
      </c>
      <c r="H1" s="35" t="s">
        <v>47</v>
      </c>
      <c r="I1" s="35" t="s">
        <v>49</v>
      </c>
      <c r="J1" s="35" t="s">
        <v>41</v>
      </c>
      <c r="K1" s="35" t="s">
        <v>43</v>
      </c>
      <c r="L1" s="35" t="s">
        <v>45</v>
      </c>
      <c r="M1" s="35" t="s">
        <v>51</v>
      </c>
      <c r="N1" s="35" t="s">
        <v>53</v>
      </c>
    </row>
    <row r="2" spans="1:14" ht="16.8" thickBot="1" x14ac:dyDescent="0.35">
      <c r="A2" s="35" t="s">
        <v>77</v>
      </c>
      <c r="B2" s="35" t="s">
        <v>81</v>
      </c>
      <c r="C2" s="35" t="s">
        <v>71</v>
      </c>
      <c r="D2" s="35" t="s">
        <v>71</v>
      </c>
      <c r="E2" s="35" t="s">
        <v>71</v>
      </c>
      <c r="F2" s="35" t="s">
        <v>82</v>
      </c>
      <c r="G2" s="35" t="s">
        <v>83</v>
      </c>
      <c r="H2" s="35" t="s">
        <v>84</v>
      </c>
      <c r="I2" s="35" t="s">
        <v>84</v>
      </c>
      <c r="J2" s="35" t="s">
        <v>85</v>
      </c>
      <c r="K2" s="35" t="s">
        <v>85</v>
      </c>
      <c r="L2" s="35" t="s">
        <v>85</v>
      </c>
      <c r="M2" s="35" t="s">
        <v>84</v>
      </c>
      <c r="N2" s="35" t="s">
        <v>85</v>
      </c>
    </row>
    <row r="3" spans="1:14" x14ac:dyDescent="0.3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</row>
    <row r="4" spans="1:14" x14ac:dyDescent="0.3">
      <c r="A4" s="2">
        <v>24</v>
      </c>
      <c r="B4" s="12">
        <v>21.437000000000001</v>
      </c>
      <c r="C4" s="20">
        <v>100.01</v>
      </c>
      <c r="D4" s="12">
        <v>8.9930000000000003</v>
      </c>
      <c r="E4" s="12">
        <v>2.887</v>
      </c>
      <c r="F4" s="12">
        <v>8.2560000000000002</v>
      </c>
      <c r="G4" s="21"/>
      <c r="H4" s="2">
        <v>1482</v>
      </c>
      <c r="I4" s="2">
        <v>4494</v>
      </c>
      <c r="J4" s="3">
        <v>207</v>
      </c>
      <c r="K4" s="3">
        <v>207</v>
      </c>
      <c r="L4" s="3">
        <v>207</v>
      </c>
      <c r="M4" s="2">
        <v>8458</v>
      </c>
      <c r="N4" s="3">
        <v>79</v>
      </c>
    </row>
    <row r="5" spans="1:14" x14ac:dyDescent="0.3">
      <c r="A5" s="2">
        <v>100</v>
      </c>
      <c r="B5" s="12">
        <v>21.437000000000001</v>
      </c>
      <c r="C5" s="20">
        <v>100.12</v>
      </c>
      <c r="D5" s="12">
        <v>9.0030000000000001</v>
      </c>
      <c r="E5" s="12">
        <v>2.89</v>
      </c>
      <c r="F5" s="12">
        <v>8.23</v>
      </c>
      <c r="G5" s="26">
        <v>1.4100000000000001E-5</v>
      </c>
      <c r="H5" s="2">
        <v>1465</v>
      </c>
      <c r="I5" s="2">
        <v>4438</v>
      </c>
      <c r="J5" s="3">
        <v>202</v>
      </c>
      <c r="K5" s="3">
        <v>201</v>
      </c>
      <c r="L5" s="3">
        <v>202</v>
      </c>
      <c r="M5" s="2">
        <v>8344</v>
      </c>
      <c r="N5" s="3">
        <v>77</v>
      </c>
    </row>
    <row r="6" spans="1:14" x14ac:dyDescent="0.3">
      <c r="A6" s="2">
        <v>200</v>
      </c>
      <c r="B6" s="12">
        <v>21.437000000000001</v>
      </c>
      <c r="C6" s="20">
        <v>100.26</v>
      </c>
      <c r="D6" s="12">
        <v>9.0150000000000006</v>
      </c>
      <c r="E6" s="12">
        <v>2.8940000000000001</v>
      </c>
      <c r="F6" s="12">
        <v>8.1950000000000003</v>
      </c>
      <c r="G6" s="26">
        <v>1.4100000000000001E-5</v>
      </c>
      <c r="H6" s="2">
        <v>1441</v>
      </c>
      <c r="I6" s="2">
        <v>4366</v>
      </c>
      <c r="J6" s="3">
        <v>195</v>
      </c>
      <c r="K6" s="3">
        <v>195</v>
      </c>
      <c r="L6" s="3">
        <v>195</v>
      </c>
      <c r="M6" s="2">
        <v>8198</v>
      </c>
      <c r="N6" s="3">
        <v>74</v>
      </c>
    </row>
    <row r="7" spans="1:14" x14ac:dyDescent="0.3">
      <c r="A7" s="2">
        <v>300</v>
      </c>
      <c r="B7" s="12">
        <v>21.437000000000001</v>
      </c>
      <c r="C7" s="20">
        <v>100.4</v>
      </c>
      <c r="D7" s="12">
        <v>9.0280000000000005</v>
      </c>
      <c r="E7" s="12">
        <v>2.8980000000000001</v>
      </c>
      <c r="F7" s="12">
        <v>8.16</v>
      </c>
      <c r="G7" s="26">
        <v>1.42E-5</v>
      </c>
      <c r="H7" s="2">
        <v>1420</v>
      </c>
      <c r="I7" s="2">
        <v>4301</v>
      </c>
      <c r="J7" s="3">
        <v>189</v>
      </c>
      <c r="K7" s="3">
        <v>189</v>
      </c>
      <c r="L7" s="3">
        <v>189</v>
      </c>
      <c r="M7" s="2">
        <v>8068</v>
      </c>
      <c r="N7" s="3">
        <v>71</v>
      </c>
    </row>
    <row r="8" spans="1:14" x14ac:dyDescent="0.3">
      <c r="A8" s="2">
        <v>400</v>
      </c>
      <c r="B8" s="12">
        <v>21.437000000000001</v>
      </c>
      <c r="C8" s="20">
        <v>100.55</v>
      </c>
      <c r="D8" s="12">
        <v>9.0419999999999998</v>
      </c>
      <c r="E8" s="12">
        <v>2.903</v>
      </c>
      <c r="F8" s="12">
        <v>8.1229999999999993</v>
      </c>
      <c r="G8" s="26">
        <v>1.4399999999999999E-5</v>
      </c>
      <c r="H8" s="2">
        <v>1399</v>
      </c>
      <c r="I8" s="2">
        <v>4237</v>
      </c>
      <c r="J8" s="3">
        <v>183</v>
      </c>
      <c r="K8" s="3">
        <v>183</v>
      </c>
      <c r="L8" s="3">
        <v>183</v>
      </c>
      <c r="M8" s="2">
        <v>7929</v>
      </c>
      <c r="N8" s="3">
        <v>69</v>
      </c>
    </row>
    <row r="9" spans="1:14" x14ac:dyDescent="0.3">
      <c r="A9" s="2">
        <v>500</v>
      </c>
      <c r="B9" s="12">
        <v>21.437000000000001</v>
      </c>
      <c r="C9" s="20">
        <v>100.71</v>
      </c>
      <c r="D9" s="12">
        <v>9.0559999999999992</v>
      </c>
      <c r="E9" s="12">
        <v>2.907</v>
      </c>
      <c r="F9" s="12">
        <v>8.0839999999999996</v>
      </c>
      <c r="G9" s="26">
        <v>1.4800000000000001E-5</v>
      </c>
      <c r="H9" s="2">
        <v>1375</v>
      </c>
      <c r="I9" s="2">
        <v>4167</v>
      </c>
      <c r="J9" s="3">
        <v>177</v>
      </c>
      <c r="K9" s="3">
        <v>176</v>
      </c>
      <c r="L9" s="3">
        <v>177</v>
      </c>
      <c r="M9" s="2">
        <v>7794</v>
      </c>
      <c r="N9" s="3">
        <v>66</v>
      </c>
    </row>
    <row r="10" spans="1:14" x14ac:dyDescent="0.3">
      <c r="A10" s="2">
        <v>600</v>
      </c>
      <c r="B10" s="12">
        <v>21.437000000000001</v>
      </c>
      <c r="C10" s="20">
        <v>100.89</v>
      </c>
      <c r="D10" s="12">
        <v>9.0719999999999992</v>
      </c>
      <c r="E10" s="12">
        <v>2.9119999999999999</v>
      </c>
      <c r="F10" s="12">
        <v>8.0419999999999998</v>
      </c>
      <c r="G10" s="26">
        <v>1.5299999999999999E-5</v>
      </c>
      <c r="H10" s="2">
        <v>1346</v>
      </c>
      <c r="I10" s="2">
        <v>4079</v>
      </c>
      <c r="J10" s="3">
        <v>169</v>
      </c>
      <c r="K10" s="3">
        <v>169</v>
      </c>
      <c r="L10" s="3">
        <v>169</v>
      </c>
      <c r="M10" s="2">
        <v>7612</v>
      </c>
      <c r="N10" s="3">
        <v>63</v>
      </c>
    </row>
    <row r="11" spans="1:14" x14ac:dyDescent="0.3">
      <c r="A11" s="2">
        <v>650</v>
      </c>
      <c r="B11" s="12">
        <v>21.437000000000001</v>
      </c>
      <c r="C11" s="20">
        <v>101</v>
      </c>
      <c r="D11" s="12">
        <v>9.0820000000000007</v>
      </c>
      <c r="E11" s="12">
        <v>2.9159999999999999</v>
      </c>
      <c r="F11" s="12">
        <v>8.0150000000000006</v>
      </c>
      <c r="G11" s="26">
        <v>1.5849999999999999E-5</v>
      </c>
      <c r="H11" s="2">
        <v>1330</v>
      </c>
      <c r="I11" s="2">
        <v>4030</v>
      </c>
      <c r="J11" s="3">
        <v>165</v>
      </c>
      <c r="K11" s="3">
        <v>165</v>
      </c>
      <c r="L11" s="3">
        <v>165</v>
      </c>
      <c r="M11" s="2">
        <v>7516</v>
      </c>
      <c r="N11" s="3">
        <v>62</v>
      </c>
    </row>
    <row r="12" spans="1:14" x14ac:dyDescent="0.3">
      <c r="A12" s="2">
        <v>700</v>
      </c>
      <c r="B12" s="12">
        <v>21.437000000000001</v>
      </c>
      <c r="C12" s="20">
        <v>101.12</v>
      </c>
      <c r="D12" s="12">
        <v>9.093</v>
      </c>
      <c r="E12" s="12">
        <v>2.919</v>
      </c>
      <c r="F12" s="12">
        <v>7.9870000000000001</v>
      </c>
      <c r="G12" s="26">
        <v>1.6399999999999999E-5</v>
      </c>
      <c r="H12" s="2">
        <v>1310</v>
      </c>
      <c r="I12" s="2">
        <v>3971</v>
      </c>
      <c r="J12" s="3">
        <v>160</v>
      </c>
      <c r="K12" s="3">
        <v>160</v>
      </c>
      <c r="L12" s="3">
        <v>160</v>
      </c>
      <c r="M12" s="2">
        <v>7394</v>
      </c>
      <c r="N12" s="3">
        <v>59</v>
      </c>
    </row>
    <row r="13" spans="1:14" x14ac:dyDescent="0.3">
      <c r="A13" s="2">
        <v>750</v>
      </c>
      <c r="B13" s="12">
        <v>21.437000000000001</v>
      </c>
      <c r="C13" s="20">
        <v>101.22</v>
      </c>
      <c r="D13" s="12">
        <v>9.1020000000000003</v>
      </c>
      <c r="E13" s="12">
        <v>2.9220000000000002</v>
      </c>
      <c r="F13" s="12">
        <v>7.9630000000000001</v>
      </c>
      <c r="G13" s="26">
        <v>1.6699999999999999E-5</v>
      </c>
      <c r="H13" s="2">
        <v>1290</v>
      </c>
      <c r="I13" s="2">
        <v>3905</v>
      </c>
      <c r="J13" s="3">
        <v>155</v>
      </c>
      <c r="K13" s="3">
        <v>154</v>
      </c>
      <c r="L13" s="3">
        <v>155</v>
      </c>
      <c r="M13" s="2">
        <v>7274</v>
      </c>
      <c r="N13" s="3">
        <v>58</v>
      </c>
    </row>
    <row r="14" spans="1:14" x14ac:dyDescent="0.3">
      <c r="A14" s="2">
        <v>800</v>
      </c>
      <c r="B14" s="12">
        <v>21.437000000000001</v>
      </c>
      <c r="C14" s="20">
        <v>101.33</v>
      </c>
      <c r="D14" s="12">
        <v>9.1120000000000001</v>
      </c>
      <c r="E14" s="12">
        <v>2.9249999999999998</v>
      </c>
      <c r="F14" s="12">
        <v>7.9379999999999997</v>
      </c>
      <c r="G14" s="26">
        <v>1.7E-5</v>
      </c>
      <c r="H14" s="2">
        <v>1267</v>
      </c>
      <c r="I14" s="2">
        <v>3835</v>
      </c>
      <c r="J14" s="3">
        <v>149</v>
      </c>
      <c r="K14" s="3">
        <v>149</v>
      </c>
      <c r="L14" s="3">
        <v>149</v>
      </c>
      <c r="M14" s="2">
        <v>7135</v>
      </c>
      <c r="N14" s="3">
        <v>55</v>
      </c>
    </row>
    <row r="15" spans="1:14" ht="15" thickBot="1" x14ac:dyDescent="0.35">
      <c r="A15" s="5"/>
      <c r="B15" s="23"/>
      <c r="C15" s="24"/>
      <c r="D15" s="23"/>
      <c r="E15" s="23"/>
      <c r="F15" s="23"/>
      <c r="G15" s="25"/>
      <c r="H15" s="5"/>
      <c r="I15" s="5"/>
      <c r="J15" s="6"/>
      <c r="K15" s="6"/>
      <c r="L15" s="6"/>
      <c r="M15" s="5"/>
      <c r="N15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D6F-45AB-4372-AE1D-E3BA3E0CD53A}">
  <dimension ref="A1:N16"/>
  <sheetViews>
    <sheetView workbookViewId="0">
      <selection activeCell="A4" sqref="A4:N14"/>
    </sheetView>
  </sheetViews>
  <sheetFormatPr baseColWidth="10" defaultColWidth="10.88671875" defaultRowHeight="14.4" x14ac:dyDescent="0.3"/>
  <sheetData>
    <row r="1" spans="1:14" ht="15.6" x14ac:dyDescent="0.35">
      <c r="A1" s="35" t="s">
        <v>62</v>
      </c>
      <c r="B1" s="35" t="s">
        <v>58</v>
      </c>
      <c r="C1" s="35" t="s">
        <v>56</v>
      </c>
      <c r="D1" s="35" t="s">
        <v>40</v>
      </c>
      <c r="E1" s="35" t="s">
        <v>80</v>
      </c>
      <c r="F1" s="36" t="s">
        <v>60</v>
      </c>
      <c r="G1" s="35" t="s">
        <v>38</v>
      </c>
      <c r="H1" s="35" t="s">
        <v>47</v>
      </c>
      <c r="I1" s="35" t="s">
        <v>49</v>
      </c>
      <c r="J1" s="35" t="s">
        <v>41</v>
      </c>
      <c r="K1" s="35" t="s">
        <v>43</v>
      </c>
      <c r="L1" s="35" t="s">
        <v>45</v>
      </c>
      <c r="M1" s="35" t="s">
        <v>51</v>
      </c>
      <c r="N1" s="35" t="s">
        <v>53</v>
      </c>
    </row>
    <row r="2" spans="1:14" ht="16.8" thickBot="1" x14ac:dyDescent="0.35">
      <c r="A2" s="35" t="s">
        <v>77</v>
      </c>
      <c r="B2" s="35" t="s">
        <v>81</v>
      </c>
      <c r="C2" s="35" t="s">
        <v>71</v>
      </c>
      <c r="D2" s="35" t="s">
        <v>71</v>
      </c>
      <c r="E2" s="35" t="s">
        <v>71</v>
      </c>
      <c r="F2" s="35" t="s">
        <v>82</v>
      </c>
      <c r="G2" s="35" t="s">
        <v>83</v>
      </c>
      <c r="H2" s="35" t="s">
        <v>84</v>
      </c>
      <c r="I2" s="35" t="s">
        <v>84</v>
      </c>
      <c r="J2" s="35" t="s">
        <v>85</v>
      </c>
      <c r="K2" s="35" t="s">
        <v>85</v>
      </c>
      <c r="L2" s="35" t="s">
        <v>85</v>
      </c>
      <c r="M2" s="35" t="s">
        <v>84</v>
      </c>
      <c r="N2" s="35" t="s">
        <v>85</v>
      </c>
    </row>
    <row r="3" spans="1:14" x14ac:dyDescent="0.3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</row>
    <row r="4" spans="1:14" x14ac:dyDescent="0.3">
      <c r="A4" s="2">
        <v>24</v>
      </c>
      <c r="B4" s="12">
        <v>22.251000000000001</v>
      </c>
      <c r="C4" s="20">
        <v>100</v>
      </c>
      <c r="D4" s="12">
        <v>9.0030000000000001</v>
      </c>
      <c r="E4" s="12">
        <v>2.9990000000000001</v>
      </c>
      <c r="F4" s="12">
        <v>8.2409999999999997</v>
      </c>
      <c r="G4" s="21"/>
      <c r="H4" s="2">
        <v>1491</v>
      </c>
      <c r="I4" s="2">
        <v>4371</v>
      </c>
      <c r="J4" s="3">
        <v>194</v>
      </c>
      <c r="K4" s="3">
        <v>194</v>
      </c>
      <c r="L4" s="3">
        <v>194</v>
      </c>
      <c r="M4" s="2">
        <v>8833</v>
      </c>
      <c r="N4" s="3">
        <v>81</v>
      </c>
    </row>
    <row r="5" spans="1:14" x14ac:dyDescent="0.3">
      <c r="A5" s="2">
        <v>100</v>
      </c>
      <c r="B5" s="12">
        <v>22.251000000000001</v>
      </c>
      <c r="C5" s="20">
        <v>100.09</v>
      </c>
      <c r="D5" s="12">
        <v>9.0109999999999992</v>
      </c>
      <c r="E5" s="12">
        <v>3.0019999999999998</v>
      </c>
      <c r="F5" s="12">
        <v>8.2189999999999994</v>
      </c>
      <c r="G5" s="26">
        <v>1.19E-5</v>
      </c>
      <c r="H5" s="2">
        <v>1474</v>
      </c>
      <c r="I5" s="2">
        <v>4321</v>
      </c>
      <c r="J5" s="3">
        <v>189</v>
      </c>
      <c r="K5" s="3">
        <v>189</v>
      </c>
      <c r="L5" s="3">
        <v>189</v>
      </c>
      <c r="M5" s="2">
        <v>8724</v>
      </c>
      <c r="N5" s="3">
        <v>79</v>
      </c>
    </row>
    <row r="6" spans="1:14" x14ac:dyDescent="0.3">
      <c r="A6" s="2">
        <v>200</v>
      </c>
      <c r="B6" s="12">
        <v>22.251000000000001</v>
      </c>
      <c r="C6" s="20">
        <v>100.21</v>
      </c>
      <c r="D6" s="12">
        <v>9.0220000000000002</v>
      </c>
      <c r="E6" s="12">
        <v>3.0049999999999999</v>
      </c>
      <c r="F6" s="12">
        <v>8.19</v>
      </c>
      <c r="G6" s="26">
        <v>1.19E-5</v>
      </c>
      <c r="H6" s="2">
        <v>1451</v>
      </c>
      <c r="I6" s="2">
        <v>4253</v>
      </c>
      <c r="J6" s="3">
        <v>183</v>
      </c>
      <c r="K6" s="3">
        <v>183</v>
      </c>
      <c r="L6" s="3">
        <v>183</v>
      </c>
      <c r="M6" s="2">
        <v>8582</v>
      </c>
      <c r="N6" s="3">
        <v>76</v>
      </c>
    </row>
    <row r="7" spans="1:14" x14ac:dyDescent="0.3">
      <c r="A7" s="2">
        <v>300</v>
      </c>
      <c r="B7" s="12">
        <v>22.251000000000001</v>
      </c>
      <c r="C7" s="20">
        <v>100.33</v>
      </c>
      <c r="D7" s="12">
        <v>9.0329999999999995</v>
      </c>
      <c r="E7" s="12">
        <v>3.0089999999999999</v>
      </c>
      <c r="F7" s="12">
        <v>8.16</v>
      </c>
      <c r="G7" s="26">
        <v>1.19E-5</v>
      </c>
      <c r="H7" s="2">
        <v>1429</v>
      </c>
      <c r="I7" s="2">
        <v>4183</v>
      </c>
      <c r="J7" s="3">
        <v>177</v>
      </c>
      <c r="K7" s="3">
        <v>177</v>
      </c>
      <c r="L7" s="3">
        <v>177</v>
      </c>
      <c r="M7" s="2">
        <v>8436</v>
      </c>
      <c r="N7" s="3">
        <v>74</v>
      </c>
    </row>
    <row r="8" spans="1:14" x14ac:dyDescent="0.3">
      <c r="A8" s="2">
        <v>400</v>
      </c>
      <c r="B8" s="12">
        <v>22.251000000000001</v>
      </c>
      <c r="C8" s="20">
        <v>100.45</v>
      </c>
      <c r="D8" s="12">
        <v>9.0429999999999993</v>
      </c>
      <c r="E8" s="12">
        <v>3.012</v>
      </c>
      <c r="F8" s="12">
        <v>8.1310000000000002</v>
      </c>
      <c r="G8" s="26">
        <v>1.19E-5</v>
      </c>
      <c r="H8" s="2">
        <v>1407</v>
      </c>
      <c r="I8" s="2">
        <v>4117</v>
      </c>
      <c r="J8" s="3">
        <v>172</v>
      </c>
      <c r="K8" s="3">
        <v>171</v>
      </c>
      <c r="L8" s="3">
        <v>172</v>
      </c>
      <c r="M8" s="2">
        <v>8296</v>
      </c>
      <c r="N8" s="3">
        <v>71</v>
      </c>
    </row>
    <row r="9" spans="1:14" x14ac:dyDescent="0.3">
      <c r="A9" s="2">
        <v>500</v>
      </c>
      <c r="B9" s="12">
        <v>22.251000000000001</v>
      </c>
      <c r="C9" s="20">
        <v>100.57</v>
      </c>
      <c r="D9" s="12">
        <v>9.0540000000000003</v>
      </c>
      <c r="E9" s="12">
        <v>3.016</v>
      </c>
      <c r="F9" s="12">
        <v>8.1029999999999998</v>
      </c>
      <c r="G9" s="26">
        <v>1.19E-5</v>
      </c>
      <c r="H9" s="2">
        <v>1383</v>
      </c>
      <c r="I9" s="2">
        <v>4051</v>
      </c>
      <c r="J9" s="3">
        <v>166</v>
      </c>
      <c r="K9" s="3">
        <v>166</v>
      </c>
      <c r="L9" s="3">
        <v>166</v>
      </c>
      <c r="M9" s="2">
        <v>8155</v>
      </c>
      <c r="N9" s="3">
        <v>69</v>
      </c>
    </row>
    <row r="10" spans="1:14" x14ac:dyDescent="0.3">
      <c r="A10" s="2">
        <v>600</v>
      </c>
      <c r="B10" s="12">
        <v>22.251000000000001</v>
      </c>
      <c r="C10" s="20">
        <v>100.69</v>
      </c>
      <c r="D10" s="12">
        <v>9.0649999999999995</v>
      </c>
      <c r="E10" s="12">
        <v>3.02</v>
      </c>
      <c r="F10" s="12">
        <v>8.0739999999999998</v>
      </c>
      <c r="G10" s="26">
        <v>1.19E-5</v>
      </c>
      <c r="H10" s="2">
        <v>1353</v>
      </c>
      <c r="I10" s="2">
        <v>3966</v>
      </c>
      <c r="J10" s="3">
        <v>159</v>
      </c>
      <c r="K10" s="3">
        <v>159</v>
      </c>
      <c r="L10" s="3">
        <v>159</v>
      </c>
      <c r="M10" s="2">
        <v>7979</v>
      </c>
      <c r="N10" s="3">
        <v>66</v>
      </c>
    </row>
    <row r="11" spans="1:14" x14ac:dyDescent="0.3">
      <c r="A11" s="2">
        <v>650</v>
      </c>
      <c r="B11" s="12">
        <v>22.251000000000001</v>
      </c>
      <c r="C11" s="20">
        <v>100.74</v>
      </c>
      <c r="D11" s="12">
        <v>9.07</v>
      </c>
      <c r="E11" s="12">
        <v>3.0209999999999999</v>
      </c>
      <c r="F11" s="12">
        <v>8.06</v>
      </c>
      <c r="G11" s="26">
        <v>1.19E-5</v>
      </c>
      <c r="H11" s="2">
        <v>1338</v>
      </c>
      <c r="I11" s="2">
        <v>3921</v>
      </c>
      <c r="J11" s="3">
        <v>155</v>
      </c>
      <c r="K11" s="3">
        <v>155</v>
      </c>
      <c r="L11" s="3">
        <v>155</v>
      </c>
      <c r="M11" s="2">
        <v>7881</v>
      </c>
      <c r="N11" s="3">
        <v>64</v>
      </c>
    </row>
    <row r="12" spans="1:14" x14ac:dyDescent="0.3">
      <c r="A12" s="2">
        <v>700</v>
      </c>
      <c r="B12" s="12">
        <v>22.251000000000001</v>
      </c>
      <c r="C12" s="20">
        <v>100.8</v>
      </c>
      <c r="D12" s="12">
        <v>9.0749999999999993</v>
      </c>
      <c r="E12" s="12">
        <v>3.0230000000000001</v>
      </c>
      <c r="F12" s="12">
        <v>8.0449999999999999</v>
      </c>
      <c r="G12" s="26">
        <v>1.19E-5</v>
      </c>
      <c r="H12" s="2">
        <v>1320</v>
      </c>
      <c r="I12" s="2">
        <v>3867</v>
      </c>
      <c r="J12" s="3">
        <v>151</v>
      </c>
      <c r="K12" s="3">
        <v>151</v>
      </c>
      <c r="L12" s="3">
        <v>151</v>
      </c>
      <c r="M12" s="2">
        <v>7770</v>
      </c>
      <c r="N12" s="3">
        <v>62</v>
      </c>
    </row>
    <row r="13" spans="1:14" x14ac:dyDescent="0.3">
      <c r="A13" s="2">
        <v>750</v>
      </c>
      <c r="B13" s="12">
        <v>22.251000000000001</v>
      </c>
      <c r="C13" s="20">
        <v>100.86</v>
      </c>
      <c r="D13" s="12">
        <v>9.0809999999999995</v>
      </c>
      <c r="E13" s="12">
        <v>3.0249999999999999</v>
      </c>
      <c r="F13" s="12">
        <v>8.0310000000000006</v>
      </c>
      <c r="G13" s="26">
        <v>1.19E-5</v>
      </c>
      <c r="H13" s="2">
        <v>1300</v>
      </c>
      <c r="I13" s="2">
        <v>3807</v>
      </c>
      <c r="J13" s="3">
        <v>146</v>
      </c>
      <c r="K13" s="3">
        <v>146</v>
      </c>
      <c r="L13" s="3">
        <v>146</v>
      </c>
      <c r="M13" s="2">
        <v>7648</v>
      </c>
      <c r="N13" s="3">
        <v>60</v>
      </c>
    </row>
    <row r="14" spans="1:14" x14ac:dyDescent="0.3">
      <c r="A14" s="2">
        <v>800</v>
      </c>
      <c r="B14" s="12">
        <v>22.251000000000001</v>
      </c>
      <c r="C14" s="20">
        <v>100.92</v>
      </c>
      <c r="D14" s="12">
        <v>9.0860000000000003</v>
      </c>
      <c r="E14" s="12">
        <v>3.0270000000000001</v>
      </c>
      <c r="F14" s="12">
        <v>8.0169999999999995</v>
      </c>
      <c r="G14" s="26">
        <v>1.19E-5</v>
      </c>
      <c r="H14" s="2">
        <v>1288</v>
      </c>
      <c r="I14" s="2">
        <v>3747</v>
      </c>
      <c r="J14" s="3">
        <v>143</v>
      </c>
      <c r="K14" s="3">
        <v>141</v>
      </c>
      <c r="L14" s="3">
        <v>142</v>
      </c>
      <c r="M14" s="2">
        <v>7514</v>
      </c>
      <c r="N14" s="3">
        <v>58</v>
      </c>
    </row>
    <row r="15" spans="1:14" ht="15" thickBot="1" x14ac:dyDescent="0.35">
      <c r="A15" s="5"/>
      <c r="B15" s="23"/>
      <c r="C15" s="24"/>
      <c r="D15" s="23"/>
      <c r="E15" s="23"/>
      <c r="F15" s="23"/>
      <c r="G15" s="25"/>
      <c r="H15" s="5"/>
      <c r="I15" s="5"/>
      <c r="J15" s="6"/>
      <c r="K15" s="6"/>
      <c r="L15" s="6"/>
      <c r="M15" s="5"/>
      <c r="N15" s="6"/>
    </row>
    <row r="16" spans="1:14" x14ac:dyDescent="0.3">
      <c r="F16" s="18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246C-A578-4919-BE2E-3C68745BFB1F}">
  <dimension ref="A1:N16"/>
  <sheetViews>
    <sheetView workbookViewId="0">
      <selection activeCell="A4" sqref="A4:N14"/>
    </sheetView>
  </sheetViews>
  <sheetFormatPr baseColWidth="10" defaultColWidth="10.88671875" defaultRowHeight="14.4" x14ac:dyDescent="0.3"/>
  <sheetData>
    <row r="1" spans="1:14" ht="15.6" x14ac:dyDescent="0.35">
      <c r="A1" s="35" t="s">
        <v>62</v>
      </c>
      <c r="B1" s="35" t="s">
        <v>58</v>
      </c>
      <c r="C1" s="35" t="s">
        <v>56</v>
      </c>
      <c r="D1" s="35" t="s">
        <v>40</v>
      </c>
      <c r="E1" s="35" t="s">
        <v>80</v>
      </c>
      <c r="F1" s="36" t="s">
        <v>60</v>
      </c>
      <c r="G1" s="35" t="s">
        <v>38</v>
      </c>
      <c r="H1" s="35" t="s">
        <v>47</v>
      </c>
      <c r="I1" s="35" t="s">
        <v>49</v>
      </c>
      <c r="J1" s="35" t="s">
        <v>41</v>
      </c>
      <c r="K1" s="35" t="s">
        <v>43</v>
      </c>
      <c r="L1" s="35" t="s">
        <v>45</v>
      </c>
      <c r="M1" s="35" t="s">
        <v>51</v>
      </c>
      <c r="N1" s="35" t="s">
        <v>53</v>
      </c>
    </row>
    <row r="2" spans="1:14" ht="16.8" thickBot="1" x14ac:dyDescent="0.35">
      <c r="A2" s="35" t="s">
        <v>77</v>
      </c>
      <c r="B2" s="35" t="s">
        <v>81</v>
      </c>
      <c r="C2" s="35" t="s">
        <v>71</v>
      </c>
      <c r="D2" s="35" t="s">
        <v>71</v>
      </c>
      <c r="E2" s="35" t="s">
        <v>71</v>
      </c>
      <c r="F2" s="35" t="s">
        <v>82</v>
      </c>
      <c r="G2" s="35" t="s">
        <v>83</v>
      </c>
      <c r="H2" s="35" t="s">
        <v>84</v>
      </c>
      <c r="I2" s="35" t="s">
        <v>84</v>
      </c>
      <c r="J2" s="35" t="s">
        <v>85</v>
      </c>
      <c r="K2" s="35" t="s">
        <v>85</v>
      </c>
      <c r="L2" s="35" t="s">
        <v>85</v>
      </c>
      <c r="M2" s="35" t="s">
        <v>84</v>
      </c>
      <c r="N2" s="35" t="s">
        <v>85</v>
      </c>
    </row>
    <row r="3" spans="1:14" x14ac:dyDescent="0.3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</row>
    <row r="4" spans="1:14" x14ac:dyDescent="0.3">
      <c r="A4" s="2">
        <v>24</v>
      </c>
      <c r="B4" s="12">
        <v>22.236000000000001</v>
      </c>
      <c r="C4" s="20">
        <v>100.01</v>
      </c>
      <c r="D4" s="12">
        <v>9.0020000000000007</v>
      </c>
      <c r="E4" s="12">
        <v>3</v>
      </c>
      <c r="F4" s="12">
        <v>8.2330000000000005</v>
      </c>
      <c r="G4" s="21"/>
      <c r="H4" s="2">
        <v>1490</v>
      </c>
      <c r="I4" s="2">
        <v>4369</v>
      </c>
      <c r="J4" s="3">
        <v>193</v>
      </c>
      <c r="K4" s="3">
        <v>194</v>
      </c>
      <c r="L4" s="3">
        <v>194</v>
      </c>
      <c r="M4" s="2">
        <v>8893</v>
      </c>
      <c r="N4" s="3">
        <v>82</v>
      </c>
    </row>
    <row r="5" spans="1:14" x14ac:dyDescent="0.3">
      <c r="A5" s="2">
        <v>100</v>
      </c>
      <c r="B5" s="12">
        <v>22.236000000000001</v>
      </c>
      <c r="C5" s="20">
        <v>100.1</v>
      </c>
      <c r="D5" s="12">
        <v>9.01</v>
      </c>
      <c r="E5" s="12">
        <v>3.0030000000000001</v>
      </c>
      <c r="F5" s="12">
        <v>8.2110000000000003</v>
      </c>
      <c r="G5" s="26">
        <v>1.19E-5</v>
      </c>
      <c r="H5" s="2">
        <v>1471</v>
      </c>
      <c r="I5" s="2">
        <v>4311</v>
      </c>
      <c r="J5" s="3">
        <v>188</v>
      </c>
      <c r="K5" s="3">
        <v>188</v>
      </c>
      <c r="L5" s="3">
        <v>188</v>
      </c>
      <c r="M5" s="2">
        <v>8766</v>
      </c>
      <c r="N5" s="3">
        <v>80</v>
      </c>
    </row>
    <row r="6" spans="1:14" x14ac:dyDescent="0.3">
      <c r="A6" s="2">
        <v>200</v>
      </c>
      <c r="B6" s="12">
        <v>22.236000000000001</v>
      </c>
      <c r="C6" s="20">
        <v>100.22</v>
      </c>
      <c r="D6" s="12">
        <v>9.0210000000000008</v>
      </c>
      <c r="E6" s="12">
        <v>3.0059999999999998</v>
      </c>
      <c r="F6" s="12">
        <v>8.1809999999999992</v>
      </c>
      <c r="G6" s="26">
        <v>1.19E-5</v>
      </c>
      <c r="H6" s="2">
        <v>1450</v>
      </c>
      <c r="I6" s="2">
        <v>4246</v>
      </c>
      <c r="J6" s="3">
        <v>183</v>
      </c>
      <c r="K6" s="3">
        <v>183</v>
      </c>
      <c r="L6" s="3">
        <v>183</v>
      </c>
      <c r="M6" s="2">
        <v>8619</v>
      </c>
      <c r="N6" s="3">
        <v>77</v>
      </c>
    </row>
    <row r="7" spans="1:14" x14ac:dyDescent="0.3">
      <c r="A7" s="2">
        <v>300</v>
      </c>
      <c r="B7" s="12">
        <v>22.236000000000001</v>
      </c>
      <c r="C7" s="20">
        <v>100.34</v>
      </c>
      <c r="D7" s="12">
        <v>9.032</v>
      </c>
      <c r="E7" s="12">
        <v>3.01</v>
      </c>
      <c r="F7" s="12">
        <v>8.1519999999999992</v>
      </c>
      <c r="G7" s="26">
        <v>1.19E-5</v>
      </c>
      <c r="H7" s="2">
        <v>1425</v>
      </c>
      <c r="I7" s="2">
        <v>4175</v>
      </c>
      <c r="J7" s="3">
        <v>176</v>
      </c>
      <c r="K7" s="3">
        <v>176</v>
      </c>
      <c r="L7" s="3">
        <v>176</v>
      </c>
      <c r="M7" s="2">
        <v>8482</v>
      </c>
      <c r="N7" s="3">
        <v>74</v>
      </c>
    </row>
    <row r="8" spans="1:14" x14ac:dyDescent="0.3">
      <c r="A8" s="2">
        <v>400</v>
      </c>
      <c r="B8" s="12">
        <v>22.236000000000001</v>
      </c>
      <c r="C8" s="20">
        <v>100.46</v>
      </c>
      <c r="D8" s="12">
        <v>9.0419999999999998</v>
      </c>
      <c r="E8" s="12">
        <v>3.0129999999999999</v>
      </c>
      <c r="F8" s="12">
        <v>8.1229999999999993</v>
      </c>
      <c r="G8" s="26">
        <v>1.19E-5</v>
      </c>
      <c r="H8" s="2">
        <v>1402</v>
      </c>
      <c r="I8" s="2">
        <v>4110</v>
      </c>
      <c r="J8" s="3">
        <v>170</v>
      </c>
      <c r="K8" s="3">
        <v>171</v>
      </c>
      <c r="L8" s="3">
        <v>171</v>
      </c>
      <c r="M8" s="2">
        <v>8336</v>
      </c>
      <c r="N8" s="3">
        <v>72</v>
      </c>
    </row>
    <row r="9" spans="1:14" x14ac:dyDescent="0.3">
      <c r="A9" s="2">
        <v>500</v>
      </c>
      <c r="B9" s="12">
        <v>22.236000000000001</v>
      </c>
      <c r="C9" s="20">
        <v>100.58</v>
      </c>
      <c r="D9" s="12">
        <v>9.0530000000000008</v>
      </c>
      <c r="E9" s="12">
        <v>3.0169999999999999</v>
      </c>
      <c r="F9" s="12">
        <v>8.0950000000000006</v>
      </c>
      <c r="G9" s="26">
        <v>1.19E-5</v>
      </c>
      <c r="H9" s="2">
        <v>1379</v>
      </c>
      <c r="I9" s="2">
        <v>4043</v>
      </c>
      <c r="J9" s="3">
        <v>165</v>
      </c>
      <c r="K9" s="3">
        <v>165</v>
      </c>
      <c r="L9" s="3">
        <v>165</v>
      </c>
      <c r="M9" s="2">
        <v>8199</v>
      </c>
      <c r="N9" s="3">
        <v>69</v>
      </c>
    </row>
    <row r="10" spans="1:14" x14ac:dyDescent="0.3">
      <c r="A10" s="2">
        <v>600</v>
      </c>
      <c r="B10" s="12">
        <v>22.236000000000001</v>
      </c>
      <c r="C10" s="20">
        <v>100.7</v>
      </c>
      <c r="D10" s="12">
        <v>9.0640000000000001</v>
      </c>
      <c r="E10" s="12">
        <v>3.0209999999999999</v>
      </c>
      <c r="F10" s="12">
        <v>8.0660000000000007</v>
      </c>
      <c r="G10" s="26">
        <v>1.19E-5</v>
      </c>
      <c r="H10" s="2">
        <v>1351</v>
      </c>
      <c r="I10" s="2">
        <v>3960</v>
      </c>
      <c r="J10" s="3">
        <v>158</v>
      </c>
      <c r="K10" s="3">
        <v>158</v>
      </c>
      <c r="L10" s="3">
        <v>158</v>
      </c>
      <c r="M10" s="2">
        <v>8020</v>
      </c>
      <c r="N10" s="3">
        <v>66</v>
      </c>
    </row>
    <row r="11" spans="1:14" x14ac:dyDescent="0.3">
      <c r="A11" s="2">
        <v>650</v>
      </c>
      <c r="B11" s="12">
        <v>22.236000000000001</v>
      </c>
      <c r="C11" s="20">
        <v>100.76</v>
      </c>
      <c r="D11" s="12">
        <v>9.0690000000000008</v>
      </c>
      <c r="E11" s="12">
        <v>3.0219999999999998</v>
      </c>
      <c r="F11" s="12">
        <v>8.0519999999999996</v>
      </c>
      <c r="G11" s="26">
        <v>1.19E-5</v>
      </c>
      <c r="H11" s="2">
        <v>1335</v>
      </c>
      <c r="I11" s="2">
        <v>3914</v>
      </c>
      <c r="J11" s="3">
        <v>154</v>
      </c>
      <c r="K11" s="3">
        <v>154</v>
      </c>
      <c r="L11" s="3">
        <v>154</v>
      </c>
      <c r="M11" s="2">
        <v>7925</v>
      </c>
      <c r="N11" s="3">
        <v>65</v>
      </c>
    </row>
    <row r="12" spans="1:14" x14ac:dyDescent="0.3">
      <c r="A12" s="2">
        <v>700</v>
      </c>
      <c r="B12" s="12">
        <v>22.236000000000001</v>
      </c>
      <c r="C12" s="20">
        <v>100.81</v>
      </c>
      <c r="D12" s="12">
        <v>9.0739999999999998</v>
      </c>
      <c r="E12" s="12">
        <v>3.024</v>
      </c>
      <c r="F12" s="12">
        <v>8.0370000000000008</v>
      </c>
      <c r="G12" s="26">
        <v>1.19E-5</v>
      </c>
      <c r="H12" s="2">
        <v>1316</v>
      </c>
      <c r="I12" s="2">
        <v>3859</v>
      </c>
      <c r="J12" s="3">
        <v>150</v>
      </c>
      <c r="K12" s="3">
        <v>150</v>
      </c>
      <c r="L12" s="3">
        <v>150</v>
      </c>
      <c r="M12" s="2">
        <v>7807</v>
      </c>
      <c r="N12" s="3">
        <v>63</v>
      </c>
    </row>
    <row r="13" spans="1:14" x14ac:dyDescent="0.3">
      <c r="A13" s="2">
        <v>750</v>
      </c>
      <c r="B13" s="12">
        <v>22.236000000000001</v>
      </c>
      <c r="C13" s="20">
        <v>100.87</v>
      </c>
      <c r="D13" s="12">
        <v>9.08</v>
      </c>
      <c r="E13" s="12">
        <v>3.0259999999999998</v>
      </c>
      <c r="F13" s="12">
        <v>8.0229999999999997</v>
      </c>
      <c r="G13" s="26">
        <v>1.19E-5</v>
      </c>
      <c r="H13" s="2">
        <v>1294</v>
      </c>
      <c r="I13" s="2">
        <v>3797</v>
      </c>
      <c r="J13" s="3">
        <v>145</v>
      </c>
      <c r="K13" s="3">
        <v>145</v>
      </c>
      <c r="L13" s="3">
        <v>145</v>
      </c>
      <c r="M13" s="2">
        <v>7686</v>
      </c>
      <c r="N13" s="3">
        <v>61</v>
      </c>
    </row>
    <row r="14" spans="1:14" x14ac:dyDescent="0.3">
      <c r="A14" s="2">
        <v>800</v>
      </c>
      <c r="B14" s="12">
        <v>22.236000000000001</v>
      </c>
      <c r="C14" s="20">
        <v>100.93</v>
      </c>
      <c r="D14" s="12">
        <v>9.0850000000000009</v>
      </c>
      <c r="E14" s="12">
        <v>3.028</v>
      </c>
      <c r="F14" s="12">
        <v>8.0090000000000003</v>
      </c>
      <c r="G14" s="26">
        <v>1.19E-5</v>
      </c>
      <c r="H14" s="2">
        <v>1271</v>
      </c>
      <c r="I14" s="2">
        <v>3728</v>
      </c>
      <c r="J14" s="3">
        <v>139</v>
      </c>
      <c r="K14" s="3">
        <v>140</v>
      </c>
      <c r="L14" s="3">
        <v>140</v>
      </c>
      <c r="M14" s="2">
        <v>7543</v>
      </c>
      <c r="N14" s="3">
        <v>58</v>
      </c>
    </row>
    <row r="15" spans="1:14" ht="15" thickBot="1" x14ac:dyDescent="0.35">
      <c r="A15" s="5"/>
      <c r="B15" s="23"/>
      <c r="C15" s="24"/>
      <c r="D15" s="23"/>
      <c r="E15" s="23"/>
      <c r="F15" s="23"/>
      <c r="G15" s="25"/>
      <c r="H15" s="5"/>
      <c r="I15" s="5"/>
      <c r="J15" s="6"/>
      <c r="K15" s="6"/>
      <c r="L15" s="6"/>
      <c r="M15" s="5"/>
      <c r="N15" s="6"/>
    </row>
    <row r="16" spans="1:14" x14ac:dyDescent="0.3">
      <c r="F16" s="18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933C-A34F-4154-9AE7-C79A9E935CC5}">
  <dimension ref="A1:N16"/>
  <sheetViews>
    <sheetView workbookViewId="0">
      <selection activeCell="A4" sqref="A4:N14"/>
    </sheetView>
  </sheetViews>
  <sheetFormatPr baseColWidth="10" defaultColWidth="10.88671875" defaultRowHeight="14.4" x14ac:dyDescent="0.3"/>
  <sheetData>
    <row r="1" spans="1:14" ht="15.6" x14ac:dyDescent="0.35">
      <c r="A1" s="35" t="s">
        <v>62</v>
      </c>
      <c r="B1" s="35" t="s">
        <v>58</v>
      </c>
      <c r="C1" s="35" t="s">
        <v>56</v>
      </c>
      <c r="D1" s="35" t="s">
        <v>40</v>
      </c>
      <c r="E1" s="35" t="s">
        <v>80</v>
      </c>
      <c r="F1" s="36" t="s">
        <v>60</v>
      </c>
      <c r="G1" s="35" t="s">
        <v>38</v>
      </c>
      <c r="H1" s="35" t="s">
        <v>47</v>
      </c>
      <c r="I1" s="35" t="s">
        <v>49</v>
      </c>
      <c r="J1" s="35" t="s">
        <v>41</v>
      </c>
      <c r="K1" s="35" t="s">
        <v>43</v>
      </c>
      <c r="L1" s="35" t="s">
        <v>45</v>
      </c>
      <c r="M1" s="35" t="s">
        <v>51</v>
      </c>
      <c r="N1" s="35" t="s">
        <v>53</v>
      </c>
    </row>
    <row r="2" spans="1:14" ht="16.8" thickBot="1" x14ac:dyDescent="0.35">
      <c r="A2" s="35" t="s">
        <v>77</v>
      </c>
      <c r="B2" s="35" t="s">
        <v>81</v>
      </c>
      <c r="C2" s="35" t="s">
        <v>71</v>
      </c>
      <c r="D2" s="35" t="s">
        <v>71</v>
      </c>
      <c r="E2" s="35" t="s">
        <v>71</v>
      </c>
      <c r="F2" s="35" t="s">
        <v>82</v>
      </c>
      <c r="G2" s="35" t="s">
        <v>83</v>
      </c>
      <c r="H2" s="35" t="s">
        <v>84</v>
      </c>
      <c r="I2" s="35" t="s">
        <v>84</v>
      </c>
      <c r="J2" s="35" t="s">
        <v>85</v>
      </c>
      <c r="K2" s="35" t="s">
        <v>85</v>
      </c>
      <c r="L2" s="35" t="s">
        <v>85</v>
      </c>
      <c r="M2" s="35" t="s">
        <v>84</v>
      </c>
      <c r="N2" s="35" t="s">
        <v>85</v>
      </c>
    </row>
    <row r="3" spans="1:14" x14ac:dyDescent="0.3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</row>
    <row r="4" spans="1:14" x14ac:dyDescent="0.3">
      <c r="A4" s="2">
        <v>24</v>
      </c>
      <c r="B4" s="12">
        <v>22.254000000000001</v>
      </c>
      <c r="C4" s="20">
        <v>100</v>
      </c>
      <c r="D4" s="12">
        <v>9.0039999999999996</v>
      </c>
      <c r="E4" s="12">
        <v>3.0019999999999998</v>
      </c>
      <c r="F4" s="12">
        <v>8.2330000000000005</v>
      </c>
      <c r="G4" s="21"/>
      <c r="H4" s="2">
        <v>1555</v>
      </c>
      <c r="I4" s="2">
        <v>4540</v>
      </c>
      <c r="J4" s="3">
        <v>210</v>
      </c>
      <c r="K4" s="3">
        <v>209</v>
      </c>
      <c r="L4" s="3">
        <v>210</v>
      </c>
      <c r="M4" s="2">
        <v>9104</v>
      </c>
      <c r="N4" s="3">
        <v>86</v>
      </c>
    </row>
    <row r="5" spans="1:14" x14ac:dyDescent="0.3">
      <c r="A5" s="2">
        <v>100</v>
      </c>
      <c r="B5" s="12">
        <v>22.254000000000001</v>
      </c>
      <c r="C5" s="20">
        <v>100.09</v>
      </c>
      <c r="D5" s="12">
        <v>9.0120000000000005</v>
      </c>
      <c r="E5" s="12">
        <v>3.0049999999999999</v>
      </c>
      <c r="F5" s="12">
        <v>8.2110000000000003</v>
      </c>
      <c r="G5" s="26">
        <v>1.19E-5</v>
      </c>
      <c r="H5" s="2">
        <v>1538</v>
      </c>
      <c r="I5" s="2">
        <v>4487</v>
      </c>
      <c r="J5" s="3">
        <v>206</v>
      </c>
      <c r="K5" s="3">
        <v>204</v>
      </c>
      <c r="L5" s="3">
        <v>205</v>
      </c>
      <c r="M5" s="2">
        <v>8987</v>
      </c>
      <c r="N5" s="3">
        <v>84</v>
      </c>
    </row>
    <row r="6" spans="1:14" x14ac:dyDescent="0.3">
      <c r="A6" s="2">
        <v>200</v>
      </c>
      <c r="B6" s="12">
        <v>22.254000000000001</v>
      </c>
      <c r="C6" s="20">
        <v>100.21</v>
      </c>
      <c r="D6" s="12">
        <v>9.0229999999999997</v>
      </c>
      <c r="E6" s="12">
        <v>3.008</v>
      </c>
      <c r="F6" s="12">
        <v>8.1820000000000004</v>
      </c>
      <c r="G6" s="26">
        <v>1.19E-5</v>
      </c>
      <c r="H6" s="2">
        <v>1513</v>
      </c>
      <c r="I6" s="2">
        <v>4413</v>
      </c>
      <c r="J6" s="3">
        <v>199</v>
      </c>
      <c r="K6" s="3">
        <v>197</v>
      </c>
      <c r="L6" s="3">
        <v>198</v>
      </c>
      <c r="M6" s="2">
        <v>8831</v>
      </c>
      <c r="N6" s="3">
        <v>81</v>
      </c>
    </row>
    <row r="7" spans="1:14" x14ac:dyDescent="0.3">
      <c r="A7" s="2">
        <v>300</v>
      </c>
      <c r="B7" s="12">
        <v>22.254000000000001</v>
      </c>
      <c r="C7" s="20">
        <v>100.33</v>
      </c>
      <c r="D7" s="12">
        <v>9.0340000000000007</v>
      </c>
      <c r="E7" s="12">
        <v>3.012</v>
      </c>
      <c r="F7" s="12">
        <v>8.1519999999999992</v>
      </c>
      <c r="G7" s="26">
        <v>1.19E-5</v>
      </c>
      <c r="H7" s="2">
        <v>1490</v>
      </c>
      <c r="I7" s="2">
        <v>4347</v>
      </c>
      <c r="J7" s="3">
        <v>193</v>
      </c>
      <c r="K7" s="3">
        <v>191</v>
      </c>
      <c r="L7" s="3">
        <v>192</v>
      </c>
      <c r="M7" s="2">
        <v>8685</v>
      </c>
      <c r="N7" s="3">
        <v>78</v>
      </c>
    </row>
    <row r="8" spans="1:14" x14ac:dyDescent="0.3">
      <c r="A8" s="2">
        <v>400</v>
      </c>
      <c r="B8" s="12">
        <v>22.254000000000001</v>
      </c>
      <c r="C8" s="20">
        <v>100.45</v>
      </c>
      <c r="D8" s="12">
        <v>9.0440000000000005</v>
      </c>
      <c r="E8" s="12">
        <v>3.0150000000000001</v>
      </c>
      <c r="F8" s="12">
        <v>8.1240000000000006</v>
      </c>
      <c r="G8" s="26">
        <v>1.19E-5</v>
      </c>
      <c r="H8" s="2">
        <v>1468</v>
      </c>
      <c r="I8" s="2">
        <v>4281</v>
      </c>
      <c r="J8" s="3">
        <v>187</v>
      </c>
      <c r="K8" s="3">
        <v>185</v>
      </c>
      <c r="L8" s="3">
        <v>186</v>
      </c>
      <c r="M8" s="2">
        <v>8548</v>
      </c>
      <c r="N8" s="3">
        <v>75</v>
      </c>
    </row>
    <row r="9" spans="1:14" x14ac:dyDescent="0.3">
      <c r="A9" s="2">
        <v>500</v>
      </c>
      <c r="B9" s="12">
        <v>22.254000000000001</v>
      </c>
      <c r="C9" s="20">
        <v>100.57</v>
      </c>
      <c r="D9" s="12">
        <v>9.0549999999999997</v>
      </c>
      <c r="E9" s="12">
        <v>3.0190000000000001</v>
      </c>
      <c r="F9" s="12">
        <v>8.0950000000000006</v>
      </c>
      <c r="G9" s="26">
        <v>1.19E-5</v>
      </c>
      <c r="H9" s="2">
        <v>1445</v>
      </c>
      <c r="I9" s="2">
        <v>4216</v>
      </c>
      <c r="J9" s="3">
        <v>181</v>
      </c>
      <c r="K9" s="3">
        <v>179</v>
      </c>
      <c r="L9" s="3">
        <v>180</v>
      </c>
      <c r="M9" s="2">
        <v>8417</v>
      </c>
      <c r="N9" s="3">
        <v>73</v>
      </c>
    </row>
    <row r="10" spans="1:14" x14ac:dyDescent="0.3">
      <c r="A10" s="2">
        <v>600</v>
      </c>
      <c r="B10" s="12">
        <v>22.254000000000001</v>
      </c>
      <c r="C10" s="20">
        <v>100.69</v>
      </c>
      <c r="D10" s="12">
        <v>9.0660000000000007</v>
      </c>
      <c r="E10" s="12">
        <v>3.0230000000000001</v>
      </c>
      <c r="F10" s="12">
        <v>8.0660000000000007</v>
      </c>
      <c r="G10" s="26">
        <v>1.19E-5</v>
      </c>
      <c r="H10" s="2">
        <v>1417</v>
      </c>
      <c r="I10" s="2">
        <v>4132</v>
      </c>
      <c r="J10" s="3">
        <v>173</v>
      </c>
      <c r="K10" s="3">
        <v>172</v>
      </c>
      <c r="L10" s="3">
        <v>173</v>
      </c>
      <c r="M10" s="2">
        <v>8238</v>
      </c>
      <c r="N10" s="3">
        <v>70</v>
      </c>
    </row>
    <row r="11" spans="1:14" x14ac:dyDescent="0.3">
      <c r="A11" s="2">
        <v>650</v>
      </c>
      <c r="B11" s="12">
        <v>22.254000000000001</v>
      </c>
      <c r="C11" s="20">
        <v>100.74</v>
      </c>
      <c r="D11" s="12">
        <v>9.0709999999999997</v>
      </c>
      <c r="E11" s="12">
        <v>3.024</v>
      </c>
      <c r="F11" s="12">
        <v>8.0519999999999996</v>
      </c>
      <c r="G11" s="26">
        <v>1.19E-5</v>
      </c>
      <c r="H11" s="2">
        <v>1401</v>
      </c>
      <c r="I11" s="2">
        <v>4087</v>
      </c>
      <c r="J11" s="3">
        <v>169</v>
      </c>
      <c r="K11" s="3">
        <v>168</v>
      </c>
      <c r="L11" s="3">
        <v>169</v>
      </c>
      <c r="M11" s="2">
        <v>8140</v>
      </c>
      <c r="N11" s="3">
        <v>68</v>
      </c>
    </row>
    <row r="12" spans="1:14" x14ac:dyDescent="0.3">
      <c r="A12" s="2">
        <v>700</v>
      </c>
      <c r="B12" s="12">
        <v>22.254000000000001</v>
      </c>
      <c r="C12" s="20">
        <v>100.8</v>
      </c>
      <c r="D12" s="12">
        <v>9.0760000000000005</v>
      </c>
      <c r="E12" s="12">
        <v>3.0259999999999998</v>
      </c>
      <c r="F12" s="12">
        <v>8.0380000000000003</v>
      </c>
      <c r="G12" s="26">
        <v>1.19E-5</v>
      </c>
      <c r="H12" s="2">
        <v>1382</v>
      </c>
      <c r="I12" s="2">
        <v>4033</v>
      </c>
      <c r="J12" s="3">
        <v>165</v>
      </c>
      <c r="K12" s="3">
        <v>164</v>
      </c>
      <c r="L12" s="3">
        <v>164</v>
      </c>
      <c r="M12" s="2">
        <v>8032</v>
      </c>
      <c r="N12" s="3">
        <v>66</v>
      </c>
    </row>
    <row r="13" spans="1:14" x14ac:dyDescent="0.3">
      <c r="A13" s="2">
        <v>750</v>
      </c>
      <c r="B13" s="12">
        <v>22.254000000000001</v>
      </c>
      <c r="C13" s="20">
        <v>100.86</v>
      </c>
      <c r="D13" s="12">
        <v>9.0820000000000007</v>
      </c>
      <c r="E13" s="12">
        <v>3.028</v>
      </c>
      <c r="F13" s="12">
        <v>8.0229999999999997</v>
      </c>
      <c r="G13" s="26">
        <v>1.19E-5</v>
      </c>
      <c r="H13" s="2">
        <v>1361</v>
      </c>
      <c r="I13" s="2">
        <v>3970</v>
      </c>
      <c r="J13" s="3">
        <v>160</v>
      </c>
      <c r="K13" s="3">
        <v>159</v>
      </c>
      <c r="L13" s="3">
        <v>159</v>
      </c>
      <c r="M13" s="2">
        <v>7902</v>
      </c>
      <c r="N13" s="3">
        <v>64</v>
      </c>
    </row>
    <row r="14" spans="1:14" x14ac:dyDescent="0.3">
      <c r="A14" s="2">
        <v>800</v>
      </c>
      <c r="B14" s="12">
        <v>22.254000000000001</v>
      </c>
      <c r="C14" s="20">
        <v>100.92</v>
      </c>
      <c r="D14" s="12">
        <v>9.0869999999999997</v>
      </c>
      <c r="E14" s="12">
        <v>3.03</v>
      </c>
      <c r="F14" s="12">
        <v>8.0090000000000003</v>
      </c>
      <c r="G14" s="26">
        <v>1.19E-5</v>
      </c>
      <c r="H14" s="2">
        <v>1338</v>
      </c>
      <c r="I14" s="2">
        <v>3901</v>
      </c>
      <c r="J14" s="3">
        <v>154</v>
      </c>
      <c r="K14" s="3">
        <v>153</v>
      </c>
      <c r="L14" s="3">
        <v>154</v>
      </c>
      <c r="M14" s="2">
        <v>7758</v>
      </c>
      <c r="N14" s="3">
        <v>62</v>
      </c>
    </row>
    <row r="15" spans="1:14" ht="15" thickBot="1" x14ac:dyDescent="0.35">
      <c r="A15" s="5"/>
      <c r="B15" s="23"/>
      <c r="C15" s="24"/>
      <c r="D15" s="23"/>
      <c r="E15" s="23"/>
      <c r="F15" s="23"/>
      <c r="G15" s="25"/>
      <c r="H15" s="5"/>
      <c r="I15" s="5"/>
      <c r="J15" s="6"/>
      <c r="K15" s="6"/>
      <c r="L15" s="6"/>
      <c r="M15" s="5"/>
      <c r="N15" s="6"/>
    </row>
    <row r="16" spans="1:14" x14ac:dyDescent="0.3">
      <c r="F16" s="18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F0F4-03DD-47A6-A7B4-FBC98486F74B}">
  <dimension ref="A1:O16"/>
  <sheetViews>
    <sheetView workbookViewId="0">
      <selection activeCell="F25" sqref="F25"/>
    </sheetView>
  </sheetViews>
  <sheetFormatPr baseColWidth="10" defaultColWidth="10.88671875" defaultRowHeight="14.4" x14ac:dyDescent="0.3"/>
  <sheetData>
    <row r="1" spans="1:15" ht="15.6" x14ac:dyDescent="0.35">
      <c r="A1" s="35" t="s">
        <v>62</v>
      </c>
      <c r="B1" s="35" t="s">
        <v>58</v>
      </c>
      <c r="C1" s="35" t="s">
        <v>56</v>
      </c>
      <c r="D1" s="35" t="s">
        <v>40</v>
      </c>
      <c r="E1" s="35" t="s">
        <v>80</v>
      </c>
      <c r="F1" s="36" t="s">
        <v>60</v>
      </c>
      <c r="G1" s="35" t="s">
        <v>38</v>
      </c>
      <c r="H1" s="35" t="s">
        <v>47</v>
      </c>
      <c r="I1" s="35" t="s">
        <v>49</v>
      </c>
      <c r="J1" s="35" t="s">
        <v>41</v>
      </c>
      <c r="K1" s="35" t="s">
        <v>43</v>
      </c>
      <c r="L1" s="35" t="s">
        <v>45</v>
      </c>
      <c r="M1" s="35" t="s">
        <v>51</v>
      </c>
      <c r="N1" s="35" t="s">
        <v>53</v>
      </c>
    </row>
    <row r="2" spans="1:15" ht="16.8" thickBot="1" x14ac:dyDescent="0.35">
      <c r="A2" s="35" t="s">
        <v>77</v>
      </c>
      <c r="B2" s="35" t="s">
        <v>81</v>
      </c>
      <c r="C2" s="35" t="s">
        <v>71</v>
      </c>
      <c r="D2" s="35" t="s">
        <v>71</v>
      </c>
      <c r="E2" s="35" t="s">
        <v>71</v>
      </c>
      <c r="F2" s="35" t="s">
        <v>82</v>
      </c>
      <c r="G2" s="35" t="s">
        <v>83</v>
      </c>
      <c r="H2" s="35" t="s">
        <v>84</v>
      </c>
      <c r="I2" s="35" t="s">
        <v>84</v>
      </c>
      <c r="J2" s="35" t="s">
        <v>85</v>
      </c>
      <c r="K2" s="35" t="s">
        <v>85</v>
      </c>
      <c r="L2" s="35" t="s">
        <v>85</v>
      </c>
      <c r="M2" s="35" t="s">
        <v>84</v>
      </c>
      <c r="N2" s="35" t="s">
        <v>85</v>
      </c>
    </row>
    <row r="3" spans="1:15" x14ac:dyDescent="0.3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</row>
    <row r="4" spans="1:15" x14ac:dyDescent="0.3">
      <c r="A4" s="2">
        <v>24</v>
      </c>
      <c r="B4" s="12">
        <v>22.215</v>
      </c>
      <c r="C4" s="20">
        <v>100</v>
      </c>
      <c r="D4" s="12">
        <v>8.9949999999999992</v>
      </c>
      <c r="E4" s="12">
        <v>2.9980000000000002</v>
      </c>
      <c r="F4" s="12">
        <v>8.2379999999999995</v>
      </c>
      <c r="G4" s="21"/>
      <c r="H4" s="2">
        <v>1563</v>
      </c>
      <c r="I4" s="2">
        <v>4556</v>
      </c>
      <c r="J4" s="3">
        <v>213</v>
      </c>
      <c r="K4" s="3">
        <v>211</v>
      </c>
      <c r="L4" s="3">
        <v>212</v>
      </c>
      <c r="M4" s="2">
        <v>8989</v>
      </c>
      <c r="N4" s="3">
        <v>84</v>
      </c>
      <c r="O4" s="22"/>
    </row>
    <row r="5" spans="1:15" x14ac:dyDescent="0.3">
      <c r="A5" s="2">
        <v>100</v>
      </c>
      <c r="B5" s="12">
        <v>22.215</v>
      </c>
      <c r="C5" s="20">
        <v>100.09</v>
      </c>
      <c r="D5" s="12">
        <v>9.0030000000000001</v>
      </c>
      <c r="E5" s="12">
        <v>3.0009999999999999</v>
      </c>
      <c r="F5" s="12">
        <v>8.2159999999999993</v>
      </c>
      <c r="G5" s="26">
        <v>1.19E-5</v>
      </c>
      <c r="H5" s="2">
        <v>1542</v>
      </c>
      <c r="I5" s="2">
        <v>4495</v>
      </c>
      <c r="J5" s="3">
        <v>207</v>
      </c>
      <c r="K5" s="3">
        <v>206</v>
      </c>
      <c r="L5" s="3">
        <v>206</v>
      </c>
      <c r="M5" s="2">
        <v>8856</v>
      </c>
      <c r="N5" s="3">
        <v>81</v>
      </c>
      <c r="O5" s="22"/>
    </row>
    <row r="6" spans="1:15" x14ac:dyDescent="0.3">
      <c r="A6" s="2">
        <v>200</v>
      </c>
      <c r="B6" s="12">
        <v>22.215</v>
      </c>
      <c r="C6" s="20">
        <v>100.21</v>
      </c>
      <c r="D6" s="12">
        <v>9.0139999999999993</v>
      </c>
      <c r="E6" s="12">
        <v>3.004</v>
      </c>
      <c r="F6" s="12">
        <v>8.1859999999999999</v>
      </c>
      <c r="G6" s="26">
        <v>1.19E-5</v>
      </c>
      <c r="H6" s="2">
        <v>1518</v>
      </c>
      <c r="I6" s="2">
        <v>4424</v>
      </c>
      <c r="J6" s="3">
        <v>201</v>
      </c>
      <c r="K6" s="3">
        <v>199</v>
      </c>
      <c r="L6" s="3">
        <v>200</v>
      </c>
      <c r="M6" s="2">
        <v>8704</v>
      </c>
      <c r="N6" s="3">
        <v>78</v>
      </c>
      <c r="O6" s="22"/>
    </row>
    <row r="7" spans="1:15" x14ac:dyDescent="0.3">
      <c r="A7" s="2">
        <v>300</v>
      </c>
      <c r="B7" s="12">
        <v>22.215</v>
      </c>
      <c r="C7" s="20">
        <v>100.33</v>
      </c>
      <c r="D7" s="12">
        <v>9.0250000000000004</v>
      </c>
      <c r="E7" s="12">
        <v>3.008</v>
      </c>
      <c r="F7" s="12">
        <v>8.157</v>
      </c>
      <c r="G7" s="26">
        <v>1.19E-5</v>
      </c>
      <c r="H7" s="2">
        <v>1495</v>
      </c>
      <c r="I7" s="2">
        <v>4355</v>
      </c>
      <c r="J7" s="3">
        <v>194</v>
      </c>
      <c r="K7" s="3">
        <v>193</v>
      </c>
      <c r="L7" s="3">
        <v>193</v>
      </c>
      <c r="M7" s="2">
        <v>8560</v>
      </c>
      <c r="N7" s="3">
        <v>76</v>
      </c>
      <c r="O7" s="22"/>
    </row>
    <row r="8" spans="1:15" x14ac:dyDescent="0.3">
      <c r="A8" s="2">
        <v>400</v>
      </c>
      <c r="B8" s="12">
        <v>22.215</v>
      </c>
      <c r="C8" s="20">
        <v>100.45</v>
      </c>
      <c r="D8" s="12">
        <v>9.0350000000000001</v>
      </c>
      <c r="E8" s="12">
        <v>3.0110000000000001</v>
      </c>
      <c r="F8" s="12">
        <v>8.1280000000000001</v>
      </c>
      <c r="G8" s="26">
        <v>1.19E-5</v>
      </c>
      <c r="H8" s="2">
        <v>1474</v>
      </c>
      <c r="I8" s="2">
        <v>4293</v>
      </c>
      <c r="J8" s="3">
        <v>189</v>
      </c>
      <c r="K8" s="3">
        <v>187</v>
      </c>
      <c r="L8" s="3">
        <v>188</v>
      </c>
      <c r="M8" s="2">
        <v>8433</v>
      </c>
      <c r="N8" s="3">
        <v>73</v>
      </c>
      <c r="O8" s="22"/>
    </row>
    <row r="9" spans="1:15" x14ac:dyDescent="0.3">
      <c r="A9" s="2">
        <v>500</v>
      </c>
      <c r="B9" s="12">
        <v>22.215</v>
      </c>
      <c r="C9" s="20">
        <v>100.57</v>
      </c>
      <c r="D9" s="12">
        <v>9.0459999999999994</v>
      </c>
      <c r="E9" s="12">
        <v>3.0150000000000001</v>
      </c>
      <c r="F9" s="12">
        <v>8.0990000000000002</v>
      </c>
      <c r="G9" s="26">
        <v>1.19E-5</v>
      </c>
      <c r="H9" s="2">
        <v>1451</v>
      </c>
      <c r="I9" s="2">
        <v>4226</v>
      </c>
      <c r="J9" s="3">
        <v>183</v>
      </c>
      <c r="K9" s="3">
        <v>181</v>
      </c>
      <c r="L9" s="3">
        <v>182</v>
      </c>
      <c r="M9" s="2">
        <v>8299</v>
      </c>
      <c r="N9" s="3">
        <v>71</v>
      </c>
      <c r="O9" s="22"/>
    </row>
    <row r="10" spans="1:15" x14ac:dyDescent="0.3">
      <c r="A10" s="2">
        <v>600</v>
      </c>
      <c r="B10" s="12">
        <v>22.215</v>
      </c>
      <c r="C10" s="20">
        <v>100.69</v>
      </c>
      <c r="D10" s="12">
        <v>9.0570000000000004</v>
      </c>
      <c r="E10" s="12">
        <v>3.0190000000000001</v>
      </c>
      <c r="F10" s="12">
        <v>8.0709999999999997</v>
      </c>
      <c r="G10" s="26">
        <v>1.19E-5</v>
      </c>
      <c r="H10" s="2">
        <v>1423</v>
      </c>
      <c r="I10" s="2">
        <v>4143</v>
      </c>
      <c r="J10" s="3">
        <v>176</v>
      </c>
      <c r="K10" s="3">
        <v>174</v>
      </c>
      <c r="L10" s="3">
        <v>175</v>
      </c>
      <c r="M10" s="2">
        <v>8116</v>
      </c>
      <c r="N10" s="3">
        <v>68</v>
      </c>
      <c r="O10" s="22"/>
    </row>
    <row r="11" spans="1:15" x14ac:dyDescent="0.3">
      <c r="A11" s="2">
        <v>650</v>
      </c>
      <c r="B11" s="12">
        <v>22.215</v>
      </c>
      <c r="C11" s="20">
        <v>100.74</v>
      </c>
      <c r="D11" s="12">
        <v>9.0619999999999994</v>
      </c>
      <c r="E11" s="12">
        <v>3.02</v>
      </c>
      <c r="F11" s="12">
        <v>8.0559999999999992</v>
      </c>
      <c r="G11" s="26">
        <v>1.19E-5</v>
      </c>
      <c r="H11" s="2">
        <v>1408</v>
      </c>
      <c r="I11" s="2">
        <v>4097</v>
      </c>
      <c r="J11" s="3">
        <v>172</v>
      </c>
      <c r="K11" s="3">
        <v>170</v>
      </c>
      <c r="L11" s="3">
        <v>171</v>
      </c>
      <c r="M11" s="2">
        <v>8024</v>
      </c>
      <c r="N11" s="3">
        <v>66</v>
      </c>
      <c r="O11" s="22"/>
    </row>
    <row r="12" spans="1:15" x14ac:dyDescent="0.3">
      <c r="A12" s="2">
        <v>700</v>
      </c>
      <c r="B12" s="12">
        <v>22.215</v>
      </c>
      <c r="C12" s="20">
        <v>100.8</v>
      </c>
      <c r="D12" s="12">
        <v>9.0670000000000002</v>
      </c>
      <c r="E12" s="12">
        <v>3.0219999999999998</v>
      </c>
      <c r="F12" s="12">
        <v>8.0419999999999998</v>
      </c>
      <c r="G12" s="26">
        <v>1.19E-5</v>
      </c>
      <c r="H12" s="2">
        <v>1390</v>
      </c>
      <c r="I12" s="2">
        <v>4043</v>
      </c>
      <c r="J12" s="3">
        <v>167</v>
      </c>
      <c r="K12" s="3">
        <v>165</v>
      </c>
      <c r="L12" s="3">
        <v>166</v>
      </c>
      <c r="M12" s="2">
        <v>7913</v>
      </c>
      <c r="N12" s="3">
        <v>64</v>
      </c>
      <c r="O12" s="22"/>
    </row>
    <row r="13" spans="1:15" x14ac:dyDescent="0.3">
      <c r="A13" s="2">
        <v>750</v>
      </c>
      <c r="B13" s="12">
        <v>22.215</v>
      </c>
      <c r="C13" s="20">
        <v>100.86</v>
      </c>
      <c r="D13" s="12">
        <v>9.0730000000000004</v>
      </c>
      <c r="E13" s="12">
        <v>3.024</v>
      </c>
      <c r="F13" s="12">
        <v>8.0280000000000005</v>
      </c>
      <c r="G13" s="26">
        <v>1.19E-5</v>
      </c>
      <c r="H13" s="2">
        <v>1369</v>
      </c>
      <c r="I13" s="2">
        <v>3982</v>
      </c>
      <c r="J13" s="3">
        <v>162</v>
      </c>
      <c r="K13" s="3">
        <v>160</v>
      </c>
      <c r="L13" s="3">
        <v>161</v>
      </c>
      <c r="M13" s="2">
        <v>7786</v>
      </c>
      <c r="N13" s="3">
        <v>62</v>
      </c>
      <c r="O13" s="22"/>
    </row>
    <row r="14" spans="1:15" x14ac:dyDescent="0.3">
      <c r="A14" s="2">
        <v>800</v>
      </c>
      <c r="B14" s="12">
        <v>22.215</v>
      </c>
      <c r="C14" s="20">
        <v>100.92</v>
      </c>
      <c r="D14" s="12">
        <v>9.0779999999999994</v>
      </c>
      <c r="E14" s="12">
        <v>3.0259999999999998</v>
      </c>
      <c r="F14" s="12">
        <v>8.0139999999999993</v>
      </c>
      <c r="G14" s="26">
        <v>1.19E-5</v>
      </c>
      <c r="H14" s="2">
        <v>1346</v>
      </c>
      <c r="I14" s="2">
        <v>3915</v>
      </c>
      <c r="J14" s="3">
        <v>157</v>
      </c>
      <c r="K14" s="3">
        <v>155</v>
      </c>
      <c r="L14" s="3">
        <v>156</v>
      </c>
      <c r="M14" s="2">
        <v>7650</v>
      </c>
      <c r="N14" s="3">
        <v>60</v>
      </c>
      <c r="O14" s="22"/>
    </row>
    <row r="15" spans="1:15" ht="15" thickBot="1" x14ac:dyDescent="0.35">
      <c r="A15" s="5"/>
      <c r="B15" s="23"/>
      <c r="C15" s="24"/>
      <c r="D15" s="23"/>
      <c r="E15" s="23"/>
      <c r="F15" s="23"/>
      <c r="G15" s="25"/>
      <c r="H15" s="5"/>
      <c r="I15" s="5"/>
      <c r="J15" s="6"/>
      <c r="K15" s="6"/>
      <c r="L15" s="6"/>
      <c r="M15" s="5"/>
      <c r="N15" s="6"/>
    </row>
    <row r="16" spans="1:15" x14ac:dyDescent="0.3">
      <c r="F16" s="18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8654-A463-49E2-981E-49221D3D7D59}">
  <dimension ref="A1:O16"/>
  <sheetViews>
    <sheetView workbookViewId="0">
      <selection activeCell="O27" sqref="O27"/>
    </sheetView>
  </sheetViews>
  <sheetFormatPr baseColWidth="10" defaultColWidth="10.88671875" defaultRowHeight="14.4" x14ac:dyDescent="0.3"/>
  <sheetData>
    <row r="1" spans="1:15" ht="15.6" x14ac:dyDescent="0.35">
      <c r="A1" s="35" t="s">
        <v>62</v>
      </c>
      <c r="B1" s="35" t="s">
        <v>58</v>
      </c>
      <c r="C1" s="35" t="s">
        <v>56</v>
      </c>
      <c r="D1" s="35" t="s">
        <v>40</v>
      </c>
      <c r="E1" s="35" t="s">
        <v>80</v>
      </c>
      <c r="F1" s="36" t="s">
        <v>60</v>
      </c>
      <c r="G1" s="35" t="s">
        <v>38</v>
      </c>
      <c r="H1" s="35" t="s">
        <v>47</v>
      </c>
      <c r="I1" s="35" t="s">
        <v>49</v>
      </c>
      <c r="J1" s="35" t="s">
        <v>41</v>
      </c>
      <c r="K1" s="35" t="s">
        <v>43</v>
      </c>
      <c r="L1" s="35" t="s">
        <v>45</v>
      </c>
      <c r="M1" s="35" t="s">
        <v>51</v>
      </c>
      <c r="N1" s="35" t="s">
        <v>53</v>
      </c>
    </row>
    <row r="2" spans="1:15" ht="16.8" thickBot="1" x14ac:dyDescent="0.35">
      <c r="A2" s="35" t="s">
        <v>77</v>
      </c>
      <c r="B2" s="35" t="s">
        <v>81</v>
      </c>
      <c r="C2" s="35" t="s">
        <v>71</v>
      </c>
      <c r="D2" s="35" t="s">
        <v>71</v>
      </c>
      <c r="E2" s="35" t="s">
        <v>71</v>
      </c>
      <c r="F2" s="35" t="s">
        <v>82</v>
      </c>
      <c r="G2" s="35" t="s">
        <v>83</v>
      </c>
      <c r="H2" s="35" t="s">
        <v>84</v>
      </c>
      <c r="I2" s="35" t="s">
        <v>84</v>
      </c>
      <c r="J2" s="35" t="s">
        <v>85</v>
      </c>
      <c r="K2" s="35" t="s">
        <v>85</v>
      </c>
      <c r="L2" s="35" t="s">
        <v>85</v>
      </c>
      <c r="M2" s="35" t="s">
        <v>84</v>
      </c>
      <c r="N2" s="35" t="s">
        <v>85</v>
      </c>
    </row>
    <row r="3" spans="1:15" x14ac:dyDescent="0.3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</row>
    <row r="4" spans="1:15" x14ac:dyDescent="0.3">
      <c r="A4" s="2">
        <v>24</v>
      </c>
      <c r="B4" s="12">
        <v>22.21</v>
      </c>
      <c r="C4" s="20">
        <v>100.01</v>
      </c>
      <c r="D4" s="12">
        <v>9</v>
      </c>
      <c r="E4" s="12">
        <v>2.9990000000000001</v>
      </c>
      <c r="F4" s="12">
        <v>8.2279999999999998</v>
      </c>
      <c r="G4" s="21"/>
      <c r="H4" s="2">
        <v>1643</v>
      </c>
      <c r="I4" s="2">
        <v>4799</v>
      </c>
      <c r="J4" s="3">
        <v>235</v>
      </c>
      <c r="K4" s="3">
        <v>236</v>
      </c>
      <c r="L4" s="3">
        <v>236</v>
      </c>
      <c r="M4" s="2">
        <v>8641</v>
      </c>
      <c r="N4" s="3">
        <v>77</v>
      </c>
      <c r="O4" s="22"/>
    </row>
    <row r="5" spans="1:15" x14ac:dyDescent="0.3">
      <c r="A5" s="2">
        <v>100</v>
      </c>
      <c r="B5" s="12">
        <v>22.21</v>
      </c>
      <c r="C5" s="20">
        <v>100.1</v>
      </c>
      <c r="D5" s="12">
        <v>9.0079999999999991</v>
      </c>
      <c r="E5" s="12">
        <v>3.0019999999999998</v>
      </c>
      <c r="F5" s="12">
        <v>8.2059999999999995</v>
      </c>
      <c r="G5" s="26">
        <v>1.19E-5</v>
      </c>
      <c r="H5" s="2">
        <v>1625</v>
      </c>
      <c r="I5" s="2">
        <v>4744</v>
      </c>
      <c r="J5" s="3">
        <v>230</v>
      </c>
      <c r="K5" s="3">
        <v>231</v>
      </c>
      <c r="L5" s="3">
        <v>230</v>
      </c>
      <c r="M5" s="2">
        <v>8524</v>
      </c>
      <c r="N5" s="3">
        <v>75</v>
      </c>
      <c r="O5" s="22"/>
    </row>
    <row r="6" spans="1:15" x14ac:dyDescent="0.3">
      <c r="A6" s="2">
        <v>200</v>
      </c>
      <c r="B6" s="12">
        <v>22.21</v>
      </c>
      <c r="C6" s="20">
        <v>100.22</v>
      </c>
      <c r="D6" s="12">
        <v>9.0190000000000001</v>
      </c>
      <c r="E6" s="12">
        <v>3.0049999999999999</v>
      </c>
      <c r="F6" s="12">
        <v>8.1760000000000002</v>
      </c>
      <c r="G6" s="26">
        <v>1.19E-5</v>
      </c>
      <c r="H6" s="2">
        <v>1601</v>
      </c>
      <c r="I6" s="2">
        <v>4672</v>
      </c>
      <c r="J6" s="3">
        <v>223</v>
      </c>
      <c r="K6" s="3">
        <v>224</v>
      </c>
      <c r="L6" s="3">
        <v>223</v>
      </c>
      <c r="M6" s="2">
        <v>8377</v>
      </c>
      <c r="N6" s="3">
        <v>72</v>
      </c>
      <c r="O6" s="22"/>
    </row>
    <row r="7" spans="1:15" x14ac:dyDescent="0.3">
      <c r="A7" s="2">
        <v>300</v>
      </c>
      <c r="B7" s="12">
        <v>22.21</v>
      </c>
      <c r="C7" s="20">
        <v>100.34</v>
      </c>
      <c r="D7" s="12">
        <v>9.0299999999999994</v>
      </c>
      <c r="E7" s="12">
        <v>3.0089999999999999</v>
      </c>
      <c r="F7" s="12">
        <v>8.1470000000000002</v>
      </c>
      <c r="G7" s="26">
        <v>1.19E-5</v>
      </c>
      <c r="H7" s="2">
        <v>1577</v>
      </c>
      <c r="I7" s="2">
        <v>4603</v>
      </c>
      <c r="J7" s="3">
        <v>216</v>
      </c>
      <c r="K7" s="3">
        <v>217</v>
      </c>
      <c r="L7" s="3">
        <v>216</v>
      </c>
      <c r="M7" s="2">
        <v>8235</v>
      </c>
      <c r="N7" s="3">
        <v>70</v>
      </c>
      <c r="O7" s="22"/>
    </row>
    <row r="8" spans="1:15" x14ac:dyDescent="0.3">
      <c r="A8" s="2">
        <v>400</v>
      </c>
      <c r="B8" s="12">
        <v>22.21</v>
      </c>
      <c r="C8" s="20">
        <v>100.46</v>
      </c>
      <c r="D8" s="12">
        <v>9.0399999999999991</v>
      </c>
      <c r="E8" s="12">
        <v>3.012</v>
      </c>
      <c r="F8" s="12">
        <v>8.1180000000000003</v>
      </c>
      <c r="G8" s="26">
        <v>1.19E-5</v>
      </c>
      <c r="H8" s="2">
        <v>1554</v>
      </c>
      <c r="I8" s="2">
        <v>4536</v>
      </c>
      <c r="J8" s="3">
        <v>210</v>
      </c>
      <c r="K8" s="3">
        <v>210</v>
      </c>
      <c r="L8" s="3">
        <v>210</v>
      </c>
      <c r="M8" s="2">
        <v>8098</v>
      </c>
      <c r="N8" s="3">
        <v>68</v>
      </c>
      <c r="O8" s="22"/>
    </row>
    <row r="9" spans="1:15" x14ac:dyDescent="0.3">
      <c r="A9" s="2">
        <v>500</v>
      </c>
      <c r="B9" s="12">
        <v>22.21</v>
      </c>
      <c r="C9" s="20">
        <v>100.58</v>
      </c>
      <c r="D9" s="12">
        <v>9.0510000000000002</v>
      </c>
      <c r="E9" s="12">
        <v>3.016</v>
      </c>
      <c r="F9" s="12">
        <v>8.09</v>
      </c>
      <c r="G9" s="26">
        <v>1.19E-5</v>
      </c>
      <c r="H9" s="2">
        <v>1531</v>
      </c>
      <c r="I9" s="2">
        <v>4472</v>
      </c>
      <c r="J9" s="3">
        <v>203</v>
      </c>
      <c r="K9" s="3">
        <v>204</v>
      </c>
      <c r="L9" s="3">
        <v>204</v>
      </c>
      <c r="M9" s="2">
        <v>7954</v>
      </c>
      <c r="N9" s="3">
        <v>65</v>
      </c>
      <c r="O9" s="22"/>
    </row>
    <row r="10" spans="1:15" x14ac:dyDescent="0.3">
      <c r="A10" s="2">
        <v>600</v>
      </c>
      <c r="B10" s="12">
        <v>22.21</v>
      </c>
      <c r="C10" s="20">
        <v>100.7</v>
      </c>
      <c r="D10" s="12">
        <v>9.0619999999999994</v>
      </c>
      <c r="E10" s="12">
        <v>3.02</v>
      </c>
      <c r="F10" s="12">
        <v>8.0609999999999999</v>
      </c>
      <c r="G10" s="26">
        <v>1.19E-5</v>
      </c>
      <c r="H10" s="2">
        <v>1503</v>
      </c>
      <c r="I10" s="2">
        <v>4384</v>
      </c>
      <c r="J10" s="3">
        <v>196</v>
      </c>
      <c r="K10" s="3">
        <v>196</v>
      </c>
      <c r="L10" s="3">
        <v>196</v>
      </c>
      <c r="M10" s="2">
        <v>7779</v>
      </c>
      <c r="N10" s="3">
        <v>62</v>
      </c>
      <c r="O10" s="22"/>
    </row>
    <row r="11" spans="1:15" x14ac:dyDescent="0.3">
      <c r="A11" s="2">
        <v>650</v>
      </c>
      <c r="B11" s="12">
        <v>22.21</v>
      </c>
      <c r="C11" s="20">
        <v>100.76</v>
      </c>
      <c r="D11" s="12">
        <v>9.0670000000000002</v>
      </c>
      <c r="E11" s="12">
        <v>3.0209999999999999</v>
      </c>
      <c r="F11" s="12">
        <v>8.0470000000000006</v>
      </c>
      <c r="G11" s="26">
        <v>1.19E-5</v>
      </c>
      <c r="H11" s="2">
        <v>1487</v>
      </c>
      <c r="I11" s="2">
        <v>4342</v>
      </c>
      <c r="J11" s="3">
        <v>191</v>
      </c>
      <c r="K11" s="3">
        <v>192</v>
      </c>
      <c r="L11" s="3">
        <v>192</v>
      </c>
      <c r="M11" s="2">
        <v>7689</v>
      </c>
      <c r="N11" s="3">
        <v>61</v>
      </c>
      <c r="O11" s="22"/>
    </row>
    <row r="12" spans="1:15" x14ac:dyDescent="0.3">
      <c r="A12" s="2">
        <v>700</v>
      </c>
      <c r="B12" s="12">
        <v>22.21</v>
      </c>
      <c r="C12" s="20">
        <v>100.81</v>
      </c>
      <c r="D12" s="12">
        <v>9.0719999999999992</v>
      </c>
      <c r="E12" s="12">
        <v>3.0230000000000001</v>
      </c>
      <c r="F12" s="12">
        <v>8.032</v>
      </c>
      <c r="G12" s="26">
        <v>1.19E-5</v>
      </c>
      <c r="H12" s="2">
        <v>1469</v>
      </c>
      <c r="I12" s="2">
        <v>4287</v>
      </c>
      <c r="J12" s="3">
        <v>187</v>
      </c>
      <c r="K12" s="3">
        <v>188</v>
      </c>
      <c r="L12" s="3">
        <v>187</v>
      </c>
      <c r="M12" s="2">
        <v>7574</v>
      </c>
      <c r="N12" s="3">
        <v>59</v>
      </c>
      <c r="O12" s="22"/>
    </row>
    <row r="13" spans="1:15" x14ac:dyDescent="0.3">
      <c r="A13" s="2">
        <v>750</v>
      </c>
      <c r="B13" s="12">
        <v>22.21</v>
      </c>
      <c r="C13" s="20">
        <v>100.87</v>
      </c>
      <c r="D13" s="12">
        <v>9.0779999999999994</v>
      </c>
      <c r="E13" s="12">
        <v>3.0249999999999999</v>
      </c>
      <c r="F13" s="12">
        <v>8.0180000000000007</v>
      </c>
      <c r="G13" s="26">
        <v>1.19E-5</v>
      </c>
      <c r="H13" s="2">
        <v>1449</v>
      </c>
      <c r="I13" s="2">
        <v>4228</v>
      </c>
      <c r="J13" s="3">
        <v>181</v>
      </c>
      <c r="K13" s="3">
        <v>182</v>
      </c>
      <c r="L13" s="3">
        <v>182</v>
      </c>
      <c r="M13" s="2">
        <v>7457</v>
      </c>
      <c r="N13" s="3">
        <v>57</v>
      </c>
      <c r="O13" s="22"/>
    </row>
    <row r="14" spans="1:15" x14ac:dyDescent="0.3">
      <c r="A14" s="2">
        <v>800</v>
      </c>
      <c r="B14" s="12">
        <v>22.21</v>
      </c>
      <c r="C14" s="20">
        <v>100.93</v>
      </c>
      <c r="D14" s="12">
        <v>9.0830000000000002</v>
      </c>
      <c r="E14" s="12">
        <v>3.0270000000000001</v>
      </c>
      <c r="F14" s="12">
        <v>8.0039999999999996</v>
      </c>
      <c r="G14" s="26">
        <v>1.19E-5</v>
      </c>
      <c r="H14" s="2">
        <v>1427</v>
      </c>
      <c r="I14" s="2">
        <v>4160</v>
      </c>
      <c r="J14" s="3">
        <v>176</v>
      </c>
      <c r="K14" s="3">
        <v>177</v>
      </c>
      <c r="L14" s="3">
        <v>176</v>
      </c>
      <c r="M14" s="2">
        <v>7316</v>
      </c>
      <c r="N14" s="3">
        <v>55</v>
      </c>
      <c r="O14" s="22"/>
    </row>
    <row r="15" spans="1:15" ht="15" thickBot="1" x14ac:dyDescent="0.35">
      <c r="A15" s="5"/>
      <c r="B15" s="23"/>
      <c r="C15" s="24"/>
      <c r="D15" s="23"/>
      <c r="E15" s="23"/>
      <c r="F15" s="23"/>
      <c r="G15" s="25"/>
      <c r="H15" s="5"/>
      <c r="I15" s="5"/>
      <c r="J15" s="6"/>
      <c r="K15" s="6"/>
      <c r="L15" s="6"/>
      <c r="M15" s="5"/>
      <c r="N15" s="6"/>
    </row>
    <row r="16" spans="1:15" x14ac:dyDescent="0.3">
      <c r="F16" s="18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6735-90BB-4C58-A831-A8725F73CD05}">
  <dimension ref="A1:N16"/>
  <sheetViews>
    <sheetView workbookViewId="0">
      <selection activeCell="A4" sqref="A4:N14"/>
    </sheetView>
  </sheetViews>
  <sheetFormatPr baseColWidth="10" defaultColWidth="10.88671875" defaultRowHeight="14.4" x14ac:dyDescent="0.3"/>
  <sheetData>
    <row r="1" spans="1:14" ht="15.6" x14ac:dyDescent="0.35">
      <c r="A1" s="35" t="s">
        <v>62</v>
      </c>
      <c r="B1" s="35" t="s">
        <v>58</v>
      </c>
      <c r="C1" s="35" t="s">
        <v>56</v>
      </c>
      <c r="D1" s="35" t="s">
        <v>40</v>
      </c>
      <c r="E1" s="35" t="s">
        <v>80</v>
      </c>
      <c r="F1" s="36" t="s">
        <v>60</v>
      </c>
      <c r="G1" s="35" t="s">
        <v>38</v>
      </c>
      <c r="H1" s="35" t="s">
        <v>47</v>
      </c>
      <c r="I1" s="35" t="s">
        <v>49</v>
      </c>
      <c r="J1" s="35" t="s">
        <v>41</v>
      </c>
      <c r="K1" s="35" t="s">
        <v>43</v>
      </c>
      <c r="L1" s="35" t="s">
        <v>45</v>
      </c>
      <c r="M1" s="35" t="s">
        <v>51</v>
      </c>
      <c r="N1" s="35" t="s">
        <v>53</v>
      </c>
    </row>
    <row r="2" spans="1:14" ht="16.8" thickBot="1" x14ac:dyDescent="0.35">
      <c r="A2" s="35" t="s">
        <v>77</v>
      </c>
      <c r="B2" s="35" t="s">
        <v>81</v>
      </c>
      <c r="C2" s="35" t="s">
        <v>71</v>
      </c>
      <c r="D2" s="35" t="s">
        <v>71</v>
      </c>
      <c r="E2" s="35" t="s">
        <v>71</v>
      </c>
      <c r="F2" s="35" t="s">
        <v>82</v>
      </c>
      <c r="G2" s="35" t="s">
        <v>83</v>
      </c>
      <c r="H2" s="35" t="s">
        <v>84</v>
      </c>
      <c r="I2" s="35" t="s">
        <v>84</v>
      </c>
      <c r="J2" s="35" t="s">
        <v>85</v>
      </c>
      <c r="K2" s="35" t="s">
        <v>85</v>
      </c>
      <c r="L2" s="35" t="s">
        <v>85</v>
      </c>
      <c r="M2" s="35" t="s">
        <v>84</v>
      </c>
      <c r="N2" s="35" t="s">
        <v>85</v>
      </c>
    </row>
    <row r="3" spans="1:14" x14ac:dyDescent="0.3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  <c r="N3" s="8"/>
    </row>
    <row r="4" spans="1:14" x14ac:dyDescent="0.3">
      <c r="A4" s="2">
        <v>24</v>
      </c>
      <c r="B4" s="12">
        <v>22.202000000000002</v>
      </c>
      <c r="C4" s="20">
        <v>100</v>
      </c>
      <c r="D4" s="12">
        <v>9.0009999999999994</v>
      </c>
      <c r="E4" s="12">
        <v>3</v>
      </c>
      <c r="F4" s="12">
        <v>8.2219999999999995</v>
      </c>
      <c r="G4" s="21"/>
      <c r="H4" s="2">
        <v>1644</v>
      </c>
      <c r="I4" s="2">
        <v>4797</v>
      </c>
      <c r="J4" s="3">
        <v>235</v>
      </c>
      <c r="K4" s="3">
        <v>236</v>
      </c>
      <c r="L4" s="3">
        <v>235</v>
      </c>
      <c r="M4" s="2">
        <v>8652</v>
      </c>
      <c r="N4" s="3">
        <v>77</v>
      </c>
    </row>
    <row r="5" spans="1:14" x14ac:dyDescent="0.3">
      <c r="A5" s="2">
        <v>100</v>
      </c>
      <c r="B5" s="12">
        <v>22.202000000000002</v>
      </c>
      <c r="C5" s="20">
        <v>100.09</v>
      </c>
      <c r="D5" s="12">
        <v>9.0090000000000003</v>
      </c>
      <c r="E5" s="12">
        <v>3.0030000000000001</v>
      </c>
      <c r="F5" s="12">
        <v>8.1999999999999993</v>
      </c>
      <c r="G5" s="26">
        <v>1.19E-5</v>
      </c>
      <c r="H5" s="2">
        <v>1626</v>
      </c>
      <c r="I5" s="2">
        <v>4746</v>
      </c>
      <c r="J5" s="3">
        <v>230</v>
      </c>
      <c r="K5" s="3">
        <v>231</v>
      </c>
      <c r="L5" s="3">
        <v>230</v>
      </c>
      <c r="M5" s="2">
        <v>8546</v>
      </c>
      <c r="N5" s="3">
        <v>75</v>
      </c>
    </row>
    <row r="6" spans="1:14" x14ac:dyDescent="0.3">
      <c r="A6" s="2">
        <v>200</v>
      </c>
      <c r="B6" s="12">
        <v>22.202000000000002</v>
      </c>
      <c r="C6" s="20">
        <v>100.21</v>
      </c>
      <c r="D6" s="12">
        <v>9.02</v>
      </c>
      <c r="E6" s="12">
        <v>3.0059999999999998</v>
      </c>
      <c r="F6" s="12">
        <v>8.1709999999999994</v>
      </c>
      <c r="G6" s="26">
        <v>1.19E-5</v>
      </c>
      <c r="H6" s="2">
        <v>1601</v>
      </c>
      <c r="I6" s="2">
        <v>4672</v>
      </c>
      <c r="J6" s="3">
        <v>222</v>
      </c>
      <c r="K6" s="3">
        <v>223</v>
      </c>
      <c r="L6" s="3">
        <v>223</v>
      </c>
      <c r="M6" s="2">
        <v>8390</v>
      </c>
      <c r="N6" s="3">
        <v>73</v>
      </c>
    </row>
    <row r="7" spans="1:14" x14ac:dyDescent="0.3">
      <c r="A7" s="2">
        <v>300</v>
      </c>
      <c r="B7" s="12">
        <v>22.202000000000002</v>
      </c>
      <c r="C7" s="20">
        <v>100.33</v>
      </c>
      <c r="D7" s="12">
        <v>9.0310000000000006</v>
      </c>
      <c r="E7" s="12">
        <v>3.01</v>
      </c>
      <c r="F7" s="12">
        <v>8.1419999999999995</v>
      </c>
      <c r="G7" s="26">
        <v>1.19E-5</v>
      </c>
      <c r="H7" s="2">
        <v>1578</v>
      </c>
      <c r="I7" s="2">
        <v>4606</v>
      </c>
      <c r="J7" s="3">
        <v>216</v>
      </c>
      <c r="K7" s="3">
        <v>217</v>
      </c>
      <c r="L7" s="3">
        <v>216</v>
      </c>
      <c r="M7" s="2">
        <v>8255</v>
      </c>
      <c r="N7" s="3">
        <v>70</v>
      </c>
    </row>
    <row r="8" spans="1:14" x14ac:dyDescent="0.3">
      <c r="A8" s="2">
        <v>400</v>
      </c>
      <c r="B8" s="12">
        <v>22.202000000000002</v>
      </c>
      <c r="C8" s="20">
        <v>100.45</v>
      </c>
      <c r="D8" s="12">
        <v>9.0410000000000004</v>
      </c>
      <c r="E8" s="12">
        <v>3.0129999999999999</v>
      </c>
      <c r="F8" s="12">
        <v>8.1129999999999995</v>
      </c>
      <c r="G8" s="26">
        <v>1.19E-5</v>
      </c>
      <c r="H8" s="2">
        <v>1556</v>
      </c>
      <c r="I8" s="2">
        <v>4540</v>
      </c>
      <c r="J8" s="3">
        <v>210</v>
      </c>
      <c r="K8" s="3">
        <v>210</v>
      </c>
      <c r="L8" s="3">
        <v>210</v>
      </c>
      <c r="M8" s="2">
        <v>8115</v>
      </c>
      <c r="N8" s="3">
        <v>68</v>
      </c>
    </row>
    <row r="9" spans="1:14" x14ac:dyDescent="0.3">
      <c r="A9" s="2">
        <v>500</v>
      </c>
      <c r="B9" s="12">
        <v>22.202000000000002</v>
      </c>
      <c r="C9" s="20">
        <v>100.57</v>
      </c>
      <c r="D9" s="12">
        <v>9.0519999999999996</v>
      </c>
      <c r="E9" s="12">
        <v>3.0169999999999999</v>
      </c>
      <c r="F9" s="12">
        <v>8.0839999999999996</v>
      </c>
      <c r="G9" s="26">
        <v>1.19E-5</v>
      </c>
      <c r="H9" s="2">
        <v>1533</v>
      </c>
      <c r="I9" s="2">
        <v>4472</v>
      </c>
      <c r="J9" s="3">
        <v>203</v>
      </c>
      <c r="K9" s="3">
        <v>204</v>
      </c>
      <c r="L9" s="3">
        <v>204</v>
      </c>
      <c r="M9" s="2">
        <v>7977</v>
      </c>
      <c r="N9" s="3">
        <v>65</v>
      </c>
    </row>
    <row r="10" spans="1:14" x14ac:dyDescent="0.3">
      <c r="A10" s="2">
        <v>600</v>
      </c>
      <c r="B10" s="12">
        <v>22.202000000000002</v>
      </c>
      <c r="C10" s="20">
        <v>100.69</v>
      </c>
      <c r="D10" s="12">
        <v>9.0630000000000006</v>
      </c>
      <c r="E10" s="12">
        <v>3.0209999999999999</v>
      </c>
      <c r="F10" s="12">
        <v>8.0549999999999997</v>
      </c>
      <c r="G10" s="26">
        <v>1.19E-5</v>
      </c>
      <c r="H10" s="2">
        <v>1504</v>
      </c>
      <c r="I10" s="2">
        <v>4388</v>
      </c>
      <c r="J10" s="3">
        <v>195</v>
      </c>
      <c r="K10" s="3">
        <v>196</v>
      </c>
      <c r="L10" s="3">
        <v>196</v>
      </c>
      <c r="M10" s="2">
        <v>7804</v>
      </c>
      <c r="N10" s="3">
        <v>63</v>
      </c>
    </row>
    <row r="11" spans="1:14" x14ac:dyDescent="0.3">
      <c r="A11" s="2">
        <v>650</v>
      </c>
      <c r="B11" s="12">
        <v>22.202000000000002</v>
      </c>
      <c r="C11" s="20">
        <v>100.74</v>
      </c>
      <c r="D11" s="12">
        <v>9.0679999999999996</v>
      </c>
      <c r="E11" s="12">
        <v>3.0219999999999998</v>
      </c>
      <c r="F11" s="12">
        <v>8.0410000000000004</v>
      </c>
      <c r="G11" s="26">
        <v>1.19E-5</v>
      </c>
      <c r="H11" s="2">
        <v>1489</v>
      </c>
      <c r="I11" s="2">
        <v>4342</v>
      </c>
      <c r="J11" s="3">
        <v>191</v>
      </c>
      <c r="K11" s="3">
        <v>192</v>
      </c>
      <c r="L11" s="3">
        <v>192</v>
      </c>
      <c r="M11" s="2">
        <v>7710</v>
      </c>
      <c r="N11" s="3">
        <v>61</v>
      </c>
    </row>
    <row r="12" spans="1:14" x14ac:dyDescent="0.3">
      <c r="A12" s="2">
        <v>700</v>
      </c>
      <c r="B12" s="12">
        <v>22.202000000000002</v>
      </c>
      <c r="C12" s="20">
        <v>100.8</v>
      </c>
      <c r="D12" s="12">
        <v>9.0730000000000004</v>
      </c>
      <c r="E12" s="12">
        <v>3.024</v>
      </c>
      <c r="F12" s="12">
        <v>8.0269999999999992</v>
      </c>
      <c r="G12" s="26">
        <v>1.19E-5</v>
      </c>
      <c r="H12" s="2">
        <v>1471</v>
      </c>
      <c r="I12" s="2">
        <v>4290</v>
      </c>
      <c r="J12" s="3">
        <v>187</v>
      </c>
      <c r="K12" s="3">
        <v>187</v>
      </c>
      <c r="L12" s="3">
        <v>187</v>
      </c>
      <c r="M12" s="2">
        <v>7597</v>
      </c>
      <c r="N12" s="3">
        <v>59</v>
      </c>
    </row>
    <row r="13" spans="1:14" x14ac:dyDescent="0.3">
      <c r="A13" s="2">
        <v>750</v>
      </c>
      <c r="B13" s="12">
        <v>22.202000000000002</v>
      </c>
      <c r="C13" s="20">
        <v>100.86</v>
      </c>
      <c r="D13" s="12">
        <v>9.0790000000000006</v>
      </c>
      <c r="E13" s="12">
        <v>3.0259999999999998</v>
      </c>
      <c r="F13" s="12">
        <v>8.0129999999999999</v>
      </c>
      <c r="G13" s="26">
        <v>1.19E-5</v>
      </c>
      <c r="H13" s="2">
        <v>1450</v>
      </c>
      <c r="I13" s="2">
        <v>4230</v>
      </c>
      <c r="J13" s="3">
        <v>181</v>
      </c>
      <c r="K13" s="3">
        <v>182</v>
      </c>
      <c r="L13" s="3">
        <v>182</v>
      </c>
      <c r="M13" s="2">
        <v>7465</v>
      </c>
      <c r="N13" s="3">
        <v>57</v>
      </c>
    </row>
    <row r="14" spans="1:14" x14ac:dyDescent="0.3">
      <c r="A14" s="2">
        <v>800</v>
      </c>
      <c r="B14" s="12">
        <v>22.202000000000002</v>
      </c>
      <c r="C14" s="20">
        <v>100.92</v>
      </c>
      <c r="D14" s="12">
        <v>9.0839999999999996</v>
      </c>
      <c r="E14" s="12">
        <v>3.028</v>
      </c>
      <c r="F14" s="12">
        <v>7.9980000000000002</v>
      </c>
      <c r="G14" s="26">
        <v>1.19E-5</v>
      </c>
      <c r="H14" s="2">
        <v>1427</v>
      </c>
      <c r="I14" s="2">
        <v>4165</v>
      </c>
      <c r="J14" s="3">
        <v>176</v>
      </c>
      <c r="K14" s="3">
        <v>177</v>
      </c>
      <c r="L14" s="3">
        <v>176</v>
      </c>
      <c r="M14" s="2">
        <v>7333</v>
      </c>
      <c r="N14" s="3">
        <v>55</v>
      </c>
    </row>
    <row r="15" spans="1:14" ht="15" thickBot="1" x14ac:dyDescent="0.35">
      <c r="A15" s="5"/>
      <c r="B15" s="23"/>
      <c r="C15" s="24"/>
      <c r="D15" s="23"/>
      <c r="E15" s="23"/>
      <c r="F15" s="23"/>
      <c r="G15" s="25"/>
      <c r="H15" s="5"/>
      <c r="I15" s="5"/>
      <c r="J15" s="6"/>
      <c r="K15" s="6"/>
      <c r="L15" s="6"/>
      <c r="M15" s="5"/>
      <c r="N15" s="6"/>
    </row>
    <row r="16" spans="1:14" x14ac:dyDescent="0.3">
      <c r="F16" s="1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HT Ergebnisse (Rund)</vt:lpstr>
      <vt:lpstr>nomenclature</vt:lpstr>
      <vt:lpstr>process parameters</vt:lpstr>
      <vt:lpstr>specimen overview</vt:lpstr>
      <vt:lpstr>MU of measuring equipment</vt:lpstr>
      <vt:lpstr>IN_C_1</vt:lpstr>
      <vt:lpstr>IN_C_2</vt:lpstr>
      <vt:lpstr>IN_C_3</vt:lpstr>
      <vt:lpstr>IN_C_4</vt:lpstr>
      <vt:lpstr>IN_A_V_1</vt:lpstr>
      <vt:lpstr>IN_A_V_2</vt:lpstr>
      <vt:lpstr>IN_A_D_1</vt:lpstr>
      <vt:lpstr>IN_A_D_2</vt:lpstr>
      <vt:lpstr>IN_A_H_1</vt:lpstr>
      <vt:lpstr>IN_A_H_2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Finn</dc:creator>
  <cp:lastModifiedBy>Skrotzki, Birgit</cp:lastModifiedBy>
  <cp:lastPrinted>2022-02-10T13:22:10Z</cp:lastPrinted>
  <dcterms:created xsi:type="dcterms:W3CDTF">2011-08-02T13:23:51Z</dcterms:created>
  <dcterms:modified xsi:type="dcterms:W3CDTF">2023-04-10T13:36:58Z</dcterms:modified>
</cp:coreProperties>
</file>