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28800" windowHeight="11610" firstSheet="1" activeTab="6"/>
  </bookViews>
  <sheets>
    <sheet name="RawData" sheetId="1" r:id="rId1"/>
    <sheet name="Sheet2" sheetId="2" r:id="rId2"/>
    <sheet name="RAWSEQ" sheetId="3" r:id="rId3"/>
    <sheet name="RAWPAR" sheetId="4" r:id="rId4"/>
    <sheet name="OneBucketAt300k" sheetId="11" r:id="rId5"/>
    <sheet name="Graphs" sheetId="5" r:id="rId6"/>
    <sheet name="Just Tables" sheetId="10" r:id="rId7"/>
    <sheet name="RAWBUCKETPAR" sheetId="7" r:id="rId8"/>
    <sheet name="RAWBUCKETSEQ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5" l="1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D83" i="5"/>
  <c r="E83" i="5"/>
  <c r="F83" i="5"/>
  <c r="G83" i="5"/>
  <c r="H83" i="5"/>
  <c r="I83" i="5"/>
  <c r="C83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E14" i="11" s="1"/>
  <c r="E16" i="11" s="1"/>
  <c r="H26" i="3"/>
  <c r="H27" i="3"/>
  <c r="H28" i="3"/>
  <c r="H29" i="3"/>
  <c r="H30" i="3"/>
  <c r="H31" i="3"/>
  <c r="H32" i="3"/>
  <c r="H33" i="3"/>
  <c r="F14" i="11" s="1"/>
  <c r="F16" i="11" s="1"/>
  <c r="H34" i="3"/>
  <c r="H35" i="3"/>
  <c r="H36" i="3"/>
  <c r="H37" i="3"/>
  <c r="H38" i="3"/>
  <c r="H39" i="3"/>
  <c r="H40" i="3"/>
  <c r="H41" i="3"/>
  <c r="G14" i="11" s="1"/>
  <c r="G16" i="11" s="1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2" i="3"/>
  <c r="D16" i="11"/>
  <c r="I16" i="11"/>
  <c r="I14" i="11"/>
  <c r="H14" i="11"/>
  <c r="H16" i="11" s="1"/>
  <c r="D14" i="11"/>
  <c r="C16" i="11"/>
  <c r="I15" i="11"/>
  <c r="H15" i="11"/>
  <c r="G15" i="11"/>
  <c r="F15" i="11"/>
  <c r="E15" i="11"/>
  <c r="D15" i="11"/>
  <c r="C15" i="11"/>
  <c r="C3" i="11"/>
  <c r="C4" i="11"/>
  <c r="C5" i="11"/>
  <c r="C6" i="11"/>
  <c r="C7" i="11"/>
  <c r="C8" i="11"/>
  <c r="C2" i="11"/>
  <c r="S67" i="10"/>
  <c r="R67" i="10"/>
  <c r="Q67" i="10"/>
  <c r="P67" i="10"/>
  <c r="O67" i="10"/>
  <c r="N67" i="10"/>
  <c r="M67" i="10"/>
  <c r="I67" i="10"/>
  <c r="H67" i="10"/>
  <c r="G67" i="10"/>
  <c r="F67" i="10"/>
  <c r="E67" i="10"/>
  <c r="D67" i="10"/>
  <c r="C67" i="10"/>
  <c r="S66" i="10"/>
  <c r="R66" i="10"/>
  <c r="Q66" i="10"/>
  <c r="P66" i="10"/>
  <c r="O66" i="10"/>
  <c r="N66" i="10"/>
  <c r="M66" i="10"/>
  <c r="I66" i="10"/>
  <c r="H66" i="10"/>
  <c r="G66" i="10"/>
  <c r="F66" i="10"/>
  <c r="E66" i="10"/>
  <c r="D66" i="10"/>
  <c r="C66" i="10"/>
  <c r="S65" i="10"/>
  <c r="R65" i="10"/>
  <c r="Q65" i="10"/>
  <c r="P65" i="10"/>
  <c r="O65" i="10"/>
  <c r="N65" i="10"/>
  <c r="M65" i="10"/>
  <c r="I65" i="10"/>
  <c r="H65" i="10"/>
  <c r="G65" i="10"/>
  <c r="F65" i="10"/>
  <c r="E65" i="10"/>
  <c r="D65" i="10"/>
  <c r="C65" i="10"/>
  <c r="S64" i="10"/>
  <c r="R64" i="10"/>
  <c r="Q64" i="10"/>
  <c r="P64" i="10"/>
  <c r="O64" i="10"/>
  <c r="N64" i="10"/>
  <c r="M64" i="10"/>
  <c r="I64" i="10"/>
  <c r="H64" i="10"/>
  <c r="G64" i="10"/>
  <c r="F64" i="10"/>
  <c r="E64" i="10"/>
  <c r="D64" i="10"/>
  <c r="C64" i="10"/>
  <c r="S63" i="10"/>
  <c r="R63" i="10"/>
  <c r="Q63" i="10"/>
  <c r="P63" i="10"/>
  <c r="O63" i="10"/>
  <c r="N63" i="10"/>
  <c r="M63" i="10"/>
  <c r="I63" i="10"/>
  <c r="H63" i="10"/>
  <c r="G63" i="10"/>
  <c r="F63" i="10"/>
  <c r="E63" i="10"/>
  <c r="D63" i="10"/>
  <c r="C63" i="10"/>
  <c r="S62" i="10"/>
  <c r="R62" i="10"/>
  <c r="Q62" i="10"/>
  <c r="P62" i="10"/>
  <c r="O62" i="10"/>
  <c r="N62" i="10"/>
  <c r="M62" i="10"/>
  <c r="I62" i="10"/>
  <c r="H62" i="10"/>
  <c r="G62" i="10"/>
  <c r="F62" i="10"/>
  <c r="E62" i="10"/>
  <c r="D62" i="10"/>
  <c r="C62" i="10"/>
  <c r="S61" i="10"/>
  <c r="R61" i="10"/>
  <c r="Q61" i="10"/>
  <c r="P61" i="10"/>
  <c r="O61" i="10"/>
  <c r="N61" i="10"/>
  <c r="M61" i="10"/>
  <c r="I61" i="10"/>
  <c r="H61" i="10"/>
  <c r="G61" i="10"/>
  <c r="F61" i="10"/>
  <c r="E61" i="10"/>
  <c r="D61" i="10"/>
  <c r="C61" i="10"/>
  <c r="S60" i="10"/>
  <c r="R60" i="10"/>
  <c r="Q60" i="10"/>
  <c r="P60" i="10"/>
  <c r="O60" i="10"/>
  <c r="N60" i="10"/>
  <c r="M60" i="10"/>
  <c r="I60" i="10"/>
  <c r="H60" i="10"/>
  <c r="G60" i="10"/>
  <c r="F60" i="10"/>
  <c r="E60" i="10"/>
  <c r="D60" i="10"/>
  <c r="C60" i="10"/>
  <c r="D27" i="6"/>
  <c r="E27" i="6"/>
  <c r="F27" i="6"/>
  <c r="G27" i="6"/>
  <c r="H27" i="6"/>
  <c r="D28" i="6"/>
  <c r="C28" i="6" s="1"/>
  <c r="F61" i="5" s="1"/>
  <c r="E28" i="6"/>
  <c r="F28" i="6"/>
  <c r="G28" i="6"/>
  <c r="H28" i="6"/>
  <c r="D29" i="6"/>
  <c r="C29" i="6" s="1"/>
  <c r="F62" i="5" s="1"/>
  <c r="E29" i="6"/>
  <c r="F29" i="6"/>
  <c r="G29" i="6"/>
  <c r="H29" i="6"/>
  <c r="D30" i="6"/>
  <c r="C30" i="6" s="1"/>
  <c r="F63" i="5" s="1"/>
  <c r="E30" i="6"/>
  <c r="F30" i="6"/>
  <c r="G30" i="6"/>
  <c r="H30" i="6"/>
  <c r="D31" i="6"/>
  <c r="E31" i="6"/>
  <c r="F31" i="6"/>
  <c r="G31" i="6"/>
  <c r="H31" i="6"/>
  <c r="D32" i="6"/>
  <c r="E32" i="6"/>
  <c r="C32" i="6" s="1"/>
  <c r="F65" i="5" s="1"/>
  <c r="F32" i="6"/>
  <c r="G32" i="6"/>
  <c r="H32" i="6"/>
  <c r="D33" i="6"/>
  <c r="C33" i="6" s="1"/>
  <c r="F66" i="5" s="1"/>
  <c r="E33" i="6"/>
  <c r="F33" i="6"/>
  <c r="G33" i="6"/>
  <c r="H33" i="6"/>
  <c r="C26" i="6"/>
  <c r="F59" i="5" s="1"/>
  <c r="H26" i="6"/>
  <c r="E26" i="6"/>
  <c r="F26" i="6"/>
  <c r="G26" i="6"/>
  <c r="D26" i="6"/>
  <c r="C31" i="7"/>
  <c r="C32" i="7"/>
  <c r="P65" i="5" s="1"/>
  <c r="C33" i="7"/>
  <c r="C28" i="7"/>
  <c r="C26" i="7"/>
  <c r="W60" i="5"/>
  <c r="X60" i="5"/>
  <c r="Y60" i="5"/>
  <c r="AA60" i="5"/>
  <c r="AB60" i="5"/>
  <c r="AC60" i="5"/>
  <c r="W61" i="5"/>
  <c r="X61" i="5"/>
  <c r="Y61" i="5"/>
  <c r="AA61" i="5"/>
  <c r="AB61" i="5"/>
  <c r="AC61" i="5"/>
  <c r="W62" i="5"/>
  <c r="X62" i="5"/>
  <c r="Y62" i="5"/>
  <c r="AA62" i="5"/>
  <c r="AB62" i="5"/>
  <c r="AC62" i="5"/>
  <c r="W63" i="5"/>
  <c r="X63" i="5"/>
  <c r="Y63" i="5"/>
  <c r="AA63" i="5"/>
  <c r="AB63" i="5"/>
  <c r="AC63" i="5"/>
  <c r="W64" i="5"/>
  <c r="X64" i="5"/>
  <c r="Y64" i="5"/>
  <c r="AA64" i="5"/>
  <c r="AB64" i="5"/>
  <c r="AC64" i="5"/>
  <c r="W65" i="5"/>
  <c r="X65" i="5"/>
  <c r="Y65" i="5"/>
  <c r="AA65" i="5"/>
  <c r="AB65" i="5"/>
  <c r="AC65" i="5"/>
  <c r="W66" i="5"/>
  <c r="X66" i="5"/>
  <c r="Y66" i="5"/>
  <c r="AA66" i="5"/>
  <c r="AB66" i="5"/>
  <c r="AC66" i="5"/>
  <c r="X59" i="5"/>
  <c r="Y59" i="5"/>
  <c r="AA59" i="5"/>
  <c r="AB59" i="5"/>
  <c r="AC59" i="5"/>
  <c r="W59" i="5"/>
  <c r="M60" i="5"/>
  <c r="N60" i="5"/>
  <c r="O60" i="5"/>
  <c r="Q60" i="5"/>
  <c r="R60" i="5"/>
  <c r="S60" i="5"/>
  <c r="M61" i="5"/>
  <c r="N61" i="5"/>
  <c r="O61" i="5"/>
  <c r="P61" i="5"/>
  <c r="Q61" i="5"/>
  <c r="R61" i="5"/>
  <c r="S61" i="5"/>
  <c r="M62" i="5"/>
  <c r="N62" i="5"/>
  <c r="O62" i="5"/>
  <c r="Q62" i="5"/>
  <c r="R62" i="5"/>
  <c r="S62" i="5"/>
  <c r="M63" i="5"/>
  <c r="N63" i="5"/>
  <c r="O63" i="5"/>
  <c r="Q63" i="5"/>
  <c r="R63" i="5"/>
  <c r="S63" i="5"/>
  <c r="M64" i="5"/>
  <c r="N64" i="5"/>
  <c r="O64" i="5"/>
  <c r="P64" i="5"/>
  <c r="Q64" i="5"/>
  <c r="R64" i="5"/>
  <c r="S64" i="5"/>
  <c r="M65" i="5"/>
  <c r="N65" i="5"/>
  <c r="O65" i="5"/>
  <c r="Q65" i="5"/>
  <c r="R65" i="5"/>
  <c r="S65" i="5"/>
  <c r="M66" i="5"/>
  <c r="N66" i="5"/>
  <c r="O66" i="5"/>
  <c r="P66" i="5"/>
  <c r="Q66" i="5"/>
  <c r="R66" i="5"/>
  <c r="S66" i="5"/>
  <c r="S59" i="5"/>
  <c r="R59" i="5"/>
  <c r="Q59" i="5"/>
  <c r="P59" i="5"/>
  <c r="O59" i="5"/>
  <c r="N59" i="5"/>
  <c r="M59" i="5"/>
  <c r="C60" i="5"/>
  <c r="D60" i="5"/>
  <c r="E60" i="5"/>
  <c r="G60" i="5"/>
  <c r="H60" i="5"/>
  <c r="I60" i="5"/>
  <c r="C61" i="5"/>
  <c r="D61" i="5"/>
  <c r="E61" i="5"/>
  <c r="G61" i="5"/>
  <c r="H61" i="5"/>
  <c r="I61" i="5"/>
  <c r="C62" i="5"/>
  <c r="D62" i="5"/>
  <c r="E62" i="5"/>
  <c r="G62" i="5"/>
  <c r="H62" i="5"/>
  <c r="I62" i="5"/>
  <c r="C63" i="5"/>
  <c r="D63" i="5"/>
  <c r="E63" i="5"/>
  <c r="G63" i="5"/>
  <c r="H63" i="5"/>
  <c r="I63" i="5"/>
  <c r="C64" i="5"/>
  <c r="D64" i="5"/>
  <c r="E64" i="5"/>
  <c r="G64" i="5"/>
  <c r="H64" i="5"/>
  <c r="I64" i="5"/>
  <c r="C65" i="5"/>
  <c r="D65" i="5"/>
  <c r="E65" i="5"/>
  <c r="G65" i="5"/>
  <c r="H65" i="5"/>
  <c r="I65" i="5"/>
  <c r="C66" i="5"/>
  <c r="D66" i="5"/>
  <c r="E66" i="5"/>
  <c r="G66" i="5"/>
  <c r="H66" i="5"/>
  <c r="I66" i="5"/>
  <c r="H59" i="5"/>
  <c r="I59" i="5"/>
  <c r="G59" i="5"/>
  <c r="E59" i="5"/>
  <c r="D59" i="5"/>
  <c r="C59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7" i="6"/>
  <c r="F60" i="5" s="1"/>
  <c r="C31" i="6"/>
  <c r="F64" i="5" s="1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3" i="6"/>
  <c r="C2" i="6"/>
  <c r="Z66" i="5" l="1"/>
  <c r="Z61" i="5"/>
  <c r="Z64" i="5"/>
  <c r="Z65" i="5"/>
  <c r="Z59" i="5"/>
  <c r="H3" i="4" l="1"/>
  <c r="I3" i="4" s="1"/>
  <c r="M4" i="5" s="1"/>
  <c r="H4" i="4"/>
  <c r="I4" i="4" s="1"/>
  <c r="M5" i="5" s="1"/>
  <c r="H5" i="4"/>
  <c r="H6" i="4"/>
  <c r="I6" i="4" s="1"/>
  <c r="M7" i="5" s="1"/>
  <c r="H7" i="4"/>
  <c r="I7" i="4" s="1"/>
  <c r="M8" i="5" s="1"/>
  <c r="H8" i="4"/>
  <c r="I8" i="4" s="1"/>
  <c r="M9" i="5" s="1"/>
  <c r="H9" i="4"/>
  <c r="I9" i="4" s="1"/>
  <c r="M10" i="5" s="1"/>
  <c r="H10" i="4"/>
  <c r="I10" i="4" s="1"/>
  <c r="N3" i="5" s="1"/>
  <c r="H11" i="4"/>
  <c r="I11" i="4" s="1"/>
  <c r="N4" i="5" s="1"/>
  <c r="H12" i="4"/>
  <c r="I12" i="4" s="1"/>
  <c r="N5" i="5" s="1"/>
  <c r="H13" i="4"/>
  <c r="I13" i="4" s="1"/>
  <c r="N6" i="5" s="1"/>
  <c r="H14" i="4"/>
  <c r="I14" i="4" s="1"/>
  <c r="N7" i="5" s="1"/>
  <c r="H15" i="4"/>
  <c r="I15" i="4" s="1"/>
  <c r="N8" i="5" s="1"/>
  <c r="H16" i="4"/>
  <c r="I16" i="4" s="1"/>
  <c r="N9" i="5" s="1"/>
  <c r="H17" i="4"/>
  <c r="I17" i="4" s="1"/>
  <c r="N10" i="5" s="1"/>
  <c r="H18" i="4"/>
  <c r="I18" i="4" s="1"/>
  <c r="O3" i="5" s="1"/>
  <c r="H19" i="4"/>
  <c r="H20" i="4"/>
  <c r="I20" i="4" s="1"/>
  <c r="O5" i="5" s="1"/>
  <c r="H21" i="4"/>
  <c r="I21" i="4" s="1"/>
  <c r="O6" i="5" s="1"/>
  <c r="H22" i="4"/>
  <c r="I22" i="4" s="1"/>
  <c r="O7" i="5" s="1"/>
  <c r="H23" i="4"/>
  <c r="I23" i="4" s="1"/>
  <c r="O8" i="5" s="1"/>
  <c r="H24" i="4"/>
  <c r="I24" i="4" s="1"/>
  <c r="O9" i="5" s="1"/>
  <c r="H25" i="4"/>
  <c r="I25" i="4" s="1"/>
  <c r="O10" i="5" s="1"/>
  <c r="H26" i="4"/>
  <c r="I26" i="4" s="1"/>
  <c r="P3" i="5" s="1"/>
  <c r="H27" i="4"/>
  <c r="I27" i="4" s="1"/>
  <c r="P4" i="5" s="1"/>
  <c r="H28" i="4"/>
  <c r="I28" i="4" s="1"/>
  <c r="P5" i="5" s="1"/>
  <c r="H29" i="4"/>
  <c r="I29" i="4" s="1"/>
  <c r="P6" i="5" s="1"/>
  <c r="H30" i="4"/>
  <c r="I30" i="4" s="1"/>
  <c r="P7" i="5" s="1"/>
  <c r="H31" i="4"/>
  <c r="I31" i="4" s="1"/>
  <c r="P8" i="5" s="1"/>
  <c r="H32" i="4"/>
  <c r="I32" i="4" s="1"/>
  <c r="P9" i="5" s="1"/>
  <c r="H33" i="4"/>
  <c r="I33" i="4" s="1"/>
  <c r="P10" i="5" s="1"/>
  <c r="H34" i="4"/>
  <c r="I34" i="4" s="1"/>
  <c r="Q3" i="5" s="1"/>
  <c r="H35" i="4"/>
  <c r="I35" i="4" s="1"/>
  <c r="Q4" i="5" s="1"/>
  <c r="H36" i="4"/>
  <c r="H37" i="4"/>
  <c r="I37" i="4" s="1"/>
  <c r="Q6" i="5" s="1"/>
  <c r="H38" i="4"/>
  <c r="I38" i="4" s="1"/>
  <c r="Q7" i="5" s="1"/>
  <c r="H39" i="4"/>
  <c r="I39" i="4" s="1"/>
  <c r="Q8" i="5" s="1"/>
  <c r="H40" i="4"/>
  <c r="I40" i="4" s="1"/>
  <c r="Q9" i="5" s="1"/>
  <c r="H41" i="4"/>
  <c r="I41" i="4" s="1"/>
  <c r="Q10" i="5" s="1"/>
  <c r="H42" i="4"/>
  <c r="I42" i="4" s="1"/>
  <c r="R3" i="5" s="1"/>
  <c r="H43" i="4"/>
  <c r="I43" i="4" s="1"/>
  <c r="R4" i="5" s="1"/>
  <c r="H44" i="4"/>
  <c r="I44" i="4" s="1"/>
  <c r="R5" i="5" s="1"/>
  <c r="H45" i="4"/>
  <c r="I45" i="4" s="1"/>
  <c r="R6" i="5" s="1"/>
  <c r="H46" i="4"/>
  <c r="I46" i="4" s="1"/>
  <c r="R7" i="5" s="1"/>
  <c r="H47" i="4"/>
  <c r="I47" i="4" s="1"/>
  <c r="R8" i="5" s="1"/>
  <c r="H48" i="4"/>
  <c r="I48" i="4" s="1"/>
  <c r="R9" i="5" s="1"/>
  <c r="H49" i="4"/>
  <c r="I49" i="4" s="1"/>
  <c r="R10" i="5" s="1"/>
  <c r="H50" i="4"/>
  <c r="I50" i="4" s="1"/>
  <c r="S3" i="5" s="1"/>
  <c r="H51" i="4"/>
  <c r="I51" i="4" s="1"/>
  <c r="S4" i="5" s="1"/>
  <c r="H52" i="4"/>
  <c r="I52" i="4" s="1"/>
  <c r="S5" i="5" s="1"/>
  <c r="H53" i="4"/>
  <c r="I53" i="4" s="1"/>
  <c r="S6" i="5" s="1"/>
  <c r="H54" i="4"/>
  <c r="I54" i="4" s="1"/>
  <c r="S7" i="5" s="1"/>
  <c r="H55" i="4"/>
  <c r="I55" i="4" s="1"/>
  <c r="S8" i="5" s="1"/>
  <c r="H56" i="4"/>
  <c r="I56" i="4" s="1"/>
  <c r="S9" i="5" s="1"/>
  <c r="H57" i="4"/>
  <c r="I57" i="4" s="1"/>
  <c r="S10" i="5" s="1"/>
  <c r="H2" i="4"/>
  <c r="I2" i="4" s="1"/>
  <c r="M3" i="5" s="1"/>
  <c r="I2" i="3"/>
  <c r="I6" i="3"/>
  <c r="I7" i="3"/>
  <c r="I8" i="3"/>
  <c r="I9" i="3"/>
  <c r="I10" i="3"/>
  <c r="I14" i="3"/>
  <c r="I15" i="3"/>
  <c r="I16" i="3"/>
  <c r="I17" i="3"/>
  <c r="I18" i="3"/>
  <c r="I22" i="3"/>
  <c r="I23" i="3"/>
  <c r="I24" i="3"/>
  <c r="I25" i="3"/>
  <c r="I26" i="3"/>
  <c r="I30" i="3"/>
  <c r="I31" i="3"/>
  <c r="I32" i="3"/>
  <c r="I33" i="3"/>
  <c r="I34" i="3"/>
  <c r="I38" i="3"/>
  <c r="I39" i="3"/>
  <c r="I40" i="3"/>
  <c r="I41" i="3"/>
  <c r="I42" i="3"/>
  <c r="I46" i="3"/>
  <c r="I47" i="3"/>
  <c r="I48" i="3"/>
  <c r="I49" i="3"/>
  <c r="I50" i="3"/>
  <c r="I54" i="3"/>
  <c r="I55" i="3"/>
  <c r="I56" i="3"/>
  <c r="I57" i="3"/>
  <c r="C5" i="5"/>
  <c r="D5" i="5"/>
  <c r="I5" i="4"/>
  <c r="M6" i="5" s="1"/>
  <c r="I19" i="4"/>
  <c r="O4" i="5" s="1"/>
  <c r="I36" i="4"/>
  <c r="Q5" i="5" s="1"/>
  <c r="I3" i="3"/>
  <c r="I4" i="3"/>
  <c r="I5" i="3"/>
  <c r="I11" i="3"/>
  <c r="I12" i="3"/>
  <c r="I13" i="3"/>
  <c r="I19" i="3"/>
  <c r="I20" i="3"/>
  <c r="I21" i="3"/>
  <c r="I27" i="3"/>
  <c r="I28" i="3"/>
  <c r="I29" i="3"/>
  <c r="I35" i="3"/>
  <c r="I36" i="3"/>
  <c r="I37" i="3"/>
  <c r="I43" i="3"/>
  <c r="I44" i="3"/>
  <c r="I45" i="3"/>
  <c r="I51" i="3"/>
  <c r="I52" i="3"/>
  <c r="I53" i="3"/>
  <c r="F5" i="5" l="1"/>
  <c r="H9" i="5"/>
  <c r="C10" i="5"/>
  <c r="H6" i="5"/>
  <c r="F10" i="5"/>
  <c r="F38" i="5" s="1"/>
  <c r="E7" i="5"/>
  <c r="C9" i="5"/>
  <c r="C37" i="5" s="1"/>
  <c r="H5" i="5"/>
  <c r="E6" i="5"/>
  <c r="C4" i="5"/>
  <c r="C32" i="5" s="1"/>
  <c r="I10" i="5"/>
  <c r="H7" i="5"/>
  <c r="H35" i="5" s="1"/>
  <c r="F9" i="5"/>
  <c r="E3" i="5"/>
  <c r="C8" i="5"/>
  <c r="H4" i="5"/>
  <c r="E5" i="5"/>
  <c r="I9" i="5"/>
  <c r="H3" i="5"/>
  <c r="F8" i="5"/>
  <c r="D10" i="5"/>
  <c r="D38" i="5" s="1"/>
  <c r="C7" i="5"/>
  <c r="G3" i="5"/>
  <c r="G31" i="5" s="1"/>
  <c r="F4" i="5"/>
  <c r="F32" i="5" s="1"/>
  <c r="H8" i="5"/>
  <c r="E4" i="5"/>
  <c r="E32" i="5" s="1"/>
  <c r="I8" i="5"/>
  <c r="I36" i="5" s="1"/>
  <c r="F7" i="5"/>
  <c r="F35" i="5" s="1"/>
  <c r="D6" i="5"/>
  <c r="I7" i="5"/>
  <c r="I35" i="5" s="1"/>
  <c r="F3" i="5"/>
  <c r="C6" i="5"/>
  <c r="I3" i="5"/>
  <c r="G8" i="5"/>
  <c r="E10" i="5"/>
  <c r="D7" i="5"/>
  <c r="I4" i="5"/>
  <c r="I32" i="5" s="1"/>
  <c r="E8" i="5"/>
  <c r="E36" i="5" s="1"/>
  <c r="G6" i="5"/>
  <c r="G10" i="5"/>
  <c r="D9" i="5"/>
  <c r="G5" i="5"/>
  <c r="G9" i="5"/>
  <c r="D8" i="5"/>
  <c r="I6" i="5"/>
  <c r="G4" i="5"/>
  <c r="F6" i="5"/>
  <c r="F34" i="5" s="1"/>
  <c r="D4" i="5"/>
  <c r="I5" i="5"/>
  <c r="I33" i="5" s="1"/>
  <c r="H10" i="5"/>
  <c r="G7" i="5"/>
  <c r="E9" i="5"/>
  <c r="E37" i="5" s="1"/>
  <c r="D3" i="5"/>
  <c r="C3" i="5"/>
  <c r="C34" i="5"/>
  <c r="E34" i="5"/>
  <c r="D34" i="5"/>
  <c r="D33" i="5"/>
  <c r="C33" i="5"/>
  <c r="H32" i="5"/>
  <c r="G34" i="5"/>
  <c r="G33" i="5"/>
  <c r="G38" i="5"/>
  <c r="I37" i="5"/>
  <c r="G37" i="5"/>
  <c r="G36" i="5"/>
  <c r="C36" i="5"/>
  <c r="I34" i="5"/>
  <c r="D32" i="5"/>
  <c r="E33" i="5"/>
  <c r="I38" i="5"/>
  <c r="H37" i="5"/>
  <c r="F37" i="5"/>
  <c r="D37" i="5"/>
  <c r="H36" i="5"/>
  <c r="F36" i="5"/>
  <c r="D36" i="5"/>
  <c r="G35" i="5"/>
  <c r="E35" i="5"/>
  <c r="D35" i="5"/>
  <c r="C35" i="5"/>
  <c r="F33" i="5"/>
  <c r="H38" i="5"/>
  <c r="E38" i="5"/>
  <c r="C38" i="5"/>
  <c r="G32" i="5"/>
  <c r="H34" i="5"/>
  <c r="H33" i="5"/>
  <c r="I31" i="5"/>
  <c r="H31" i="5"/>
  <c r="F31" i="5"/>
  <c r="E31" i="5"/>
  <c r="D31" i="5"/>
  <c r="C31" i="5"/>
  <c r="D4" i="2"/>
  <c r="E4" i="2"/>
  <c r="F4" i="2"/>
  <c r="G4" i="2"/>
  <c r="D5" i="2"/>
  <c r="E5" i="2"/>
  <c r="F5" i="2"/>
  <c r="G5" i="2"/>
  <c r="D6" i="2"/>
  <c r="E6" i="2"/>
  <c r="F6" i="2"/>
  <c r="G6" i="2"/>
  <c r="G3" i="2"/>
  <c r="F3" i="2"/>
  <c r="E3" i="2"/>
  <c r="D3" i="2"/>
  <c r="C4" i="2"/>
  <c r="C5" i="2"/>
  <c r="C6" i="2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53" i="7"/>
  <c r="C51" i="7"/>
  <c r="C37" i="7"/>
  <c r="C29" i="7"/>
  <c r="P62" i="5" s="1"/>
  <c r="Z62" i="5" s="1"/>
  <c r="C21" i="7"/>
  <c r="C45" i="7"/>
  <c r="C46" i="7"/>
  <c r="C49" i="7"/>
  <c r="C41" i="7"/>
  <c r="C4" i="7"/>
  <c r="C55" i="7"/>
  <c r="C5" i="7"/>
  <c r="C42" i="7"/>
  <c r="C10" i="7"/>
  <c r="C39" i="7"/>
  <c r="C56" i="7"/>
  <c r="C20" i="7"/>
  <c r="C3" i="7"/>
  <c r="C16" i="7"/>
  <c r="C48" i="7"/>
  <c r="C14" i="7"/>
  <c r="C18" i="7"/>
  <c r="C25" i="7"/>
  <c r="C24" i="7"/>
  <c r="C44" i="7"/>
  <c r="C38" i="7"/>
  <c r="C54" i="7"/>
  <c r="C34" i="7"/>
  <c r="C2" i="7"/>
  <c r="C40" i="7"/>
  <c r="C52" i="7"/>
  <c r="C9" i="7"/>
  <c r="C15" i="7"/>
  <c r="C23" i="7"/>
  <c r="C35" i="7"/>
  <c r="C57" i="7"/>
  <c r="C22" i="7"/>
  <c r="C47" i="7"/>
  <c r="C19" i="7"/>
  <c r="C27" i="7"/>
  <c r="P60" i="5" s="1"/>
  <c r="Z60" i="5" s="1"/>
  <c r="C43" i="7"/>
  <c r="C11" i="7"/>
  <c r="C12" i="7"/>
  <c r="C6" i="7"/>
  <c r="C13" i="7"/>
  <c r="C50" i="7"/>
  <c r="C17" i="7"/>
  <c r="C30" i="7"/>
  <c r="P63" i="5" s="1"/>
  <c r="Z63" i="5" s="1"/>
  <c r="C7" i="7"/>
  <c r="C36" i="7"/>
  <c r="C8" i="7"/>
  <c r="S35" i="5" l="1"/>
  <c r="S87" i="5"/>
  <c r="O32" i="5"/>
  <c r="O84" i="5"/>
  <c r="M37" i="5"/>
  <c r="M89" i="5"/>
  <c r="O36" i="5"/>
  <c r="O88" i="5"/>
  <c r="O37" i="5"/>
  <c r="O89" i="5"/>
  <c r="M32" i="5"/>
  <c r="M84" i="5"/>
  <c r="Q31" i="5"/>
  <c r="Q83" i="5"/>
  <c r="S33" i="5"/>
  <c r="S85" i="5"/>
  <c r="P34" i="5"/>
  <c r="P86" i="5"/>
  <c r="S32" i="5"/>
  <c r="S84" i="5"/>
  <c r="S36" i="5"/>
  <c r="S88" i="5"/>
  <c r="R35" i="5"/>
  <c r="R87" i="5"/>
  <c r="P35" i="5"/>
  <c r="P87" i="5"/>
  <c r="P32" i="5"/>
  <c r="P84" i="5"/>
  <c r="N38" i="5"/>
  <c r="N90" i="5"/>
  <c r="P38" i="5"/>
  <c r="P90" i="5"/>
  <c r="R31" i="5"/>
  <c r="R83" i="5"/>
  <c r="Q32" i="5"/>
  <c r="Q84" i="5"/>
  <c r="M36" i="5"/>
  <c r="M88" i="5"/>
  <c r="Q38" i="5"/>
  <c r="Q90" i="5"/>
  <c r="S31" i="5"/>
  <c r="S83" i="5"/>
  <c r="M38" i="5"/>
  <c r="M90" i="5"/>
  <c r="O35" i="5"/>
  <c r="O87" i="5"/>
  <c r="P37" i="5"/>
  <c r="P89" i="5"/>
  <c r="Q33" i="5"/>
  <c r="Q85" i="5"/>
  <c r="O34" i="5"/>
  <c r="O86" i="5"/>
  <c r="O38" i="5"/>
  <c r="O90" i="5"/>
  <c r="Q35" i="5"/>
  <c r="Q87" i="5"/>
  <c r="R37" i="5"/>
  <c r="R89" i="5"/>
  <c r="Q36" i="5"/>
  <c r="Q88" i="5"/>
  <c r="Q34" i="5"/>
  <c r="Q86" i="5"/>
  <c r="M34" i="5"/>
  <c r="M86" i="5"/>
  <c r="S38" i="5"/>
  <c r="S90" i="5"/>
  <c r="N37" i="5"/>
  <c r="N89" i="5"/>
  <c r="N31" i="5"/>
  <c r="N83" i="5"/>
  <c r="R38" i="5"/>
  <c r="R90" i="5"/>
  <c r="O33" i="5"/>
  <c r="O85" i="5"/>
  <c r="R32" i="5"/>
  <c r="R84" i="5"/>
  <c r="O31" i="5"/>
  <c r="O83" i="5"/>
  <c r="P33" i="5"/>
  <c r="P85" i="5"/>
  <c r="N32" i="5"/>
  <c r="N84" i="5"/>
  <c r="M33" i="5"/>
  <c r="M85" i="5"/>
  <c r="R34" i="5"/>
  <c r="R86" i="5"/>
  <c r="R36" i="5"/>
  <c r="R88" i="5"/>
  <c r="S37" i="5"/>
  <c r="S89" i="5"/>
  <c r="N33" i="5"/>
  <c r="N85" i="5"/>
  <c r="N35" i="5"/>
  <c r="N87" i="5"/>
  <c r="N34" i="5"/>
  <c r="N86" i="5"/>
  <c r="R33" i="5"/>
  <c r="R85" i="5"/>
  <c r="N36" i="5"/>
  <c r="N88" i="5"/>
  <c r="P36" i="5"/>
  <c r="P88" i="5"/>
  <c r="Q37" i="5"/>
  <c r="Q89" i="5"/>
  <c r="P31" i="5"/>
  <c r="P83" i="5"/>
  <c r="M35" i="5"/>
  <c r="M87" i="5"/>
  <c r="S34" i="5"/>
  <c r="S86" i="5"/>
  <c r="M31" i="5"/>
  <c r="M83" i="5"/>
</calcChain>
</file>

<file path=xl/sharedStrings.xml><?xml version="1.0" encoding="utf-8"?>
<sst xmlns="http://schemas.openxmlformats.org/spreadsheetml/2006/main" count="92" uniqueCount="25">
  <si>
    <t>Time</t>
  </si>
  <si>
    <t>Bucket</t>
  </si>
  <si>
    <t>Size</t>
  </si>
  <si>
    <t>Average</t>
  </si>
  <si>
    <t>In secs</t>
  </si>
  <si>
    <t>Buckets</t>
  </si>
  <si>
    <t>Average Seq Time</t>
  </si>
  <si>
    <t>In Secs</t>
  </si>
  <si>
    <t>average par time</t>
  </si>
  <si>
    <t>Speedup</t>
  </si>
  <si>
    <t>bucket</t>
  </si>
  <si>
    <t>invalid</t>
  </si>
  <si>
    <t>TIME</t>
  </si>
  <si>
    <t>average 1 bucket seq</t>
  </si>
  <si>
    <t>size</t>
  </si>
  <si>
    <t>average 1 bucket par</t>
  </si>
  <si>
    <t>Scale Factore</t>
  </si>
  <si>
    <t>Bias speedup</t>
  </si>
  <si>
    <t>Bias Efficiency</t>
  </si>
  <si>
    <t>Efficiency</t>
  </si>
  <si>
    <t>Incomplete data here</t>
  </si>
  <si>
    <t>Do not use</t>
  </si>
  <si>
    <t>Sequential</t>
  </si>
  <si>
    <t>Parallel</t>
  </si>
  <si>
    <t>Sequential vs Parallel one bucket calculations at 300,000 list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</si>
</sst>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"/>
    <numFmt numFmtId="165" formatCode="0.0"/>
    <numFmt numFmtId="179" formatCode="0.000%"/>
    <numFmt numFmtId="182" formatCode="0.00000"/>
    <numFmt numFmtId="183" formatCode="0.0000"/>
    <numFmt numFmtId="18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79" fontId="0" fillId="0" borderId="0" xfId="1" applyNumberFormat="1" applyFon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</a:t>
            </a:r>
            <a:r>
              <a:rPr lang="en-US" baseline="0"/>
              <a:t> Bucketsort, Buckets x List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Sheet2!$B$3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Sheet2!$C$2:$G$2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Sheet2!$C$3:$G$3</c:f>
              <c:numCache>
                <c:formatCode>General</c:formatCode>
                <c:ptCount val="5"/>
                <c:pt idx="0">
                  <c:v>2.6999999999999999E-5</c:v>
                </c:pt>
                <c:pt idx="1">
                  <c:v>2.34E-5</c:v>
                </c:pt>
                <c:pt idx="2">
                  <c:v>2.16E-5</c:v>
                </c:pt>
                <c:pt idx="3">
                  <c:v>2.3199999999999998E-5</c:v>
                </c:pt>
                <c:pt idx="4">
                  <c:v>1.98E-5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A-455E-B40E-4D0E163E8561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Sheet2!$C$2:$G$2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Sheet2!$C$4:$G$4</c:f>
              <c:numCache>
                <c:formatCode>General</c:formatCode>
                <c:ptCount val="5"/>
                <c:pt idx="0">
                  <c:v>1.0127999999999999E-3</c:v>
                </c:pt>
                <c:pt idx="1">
                  <c:v>5.9360000000000001E-4</c:v>
                </c:pt>
                <c:pt idx="2">
                  <c:v>3.6439999999999997E-4</c:v>
                </c:pt>
                <c:pt idx="3">
                  <c:v>3.0939999999999999E-4</c:v>
                </c:pt>
                <c:pt idx="4">
                  <c:v>1.9880000000000001E-4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A-455E-B40E-4D0E163E8561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Sheet2!$C$2:$G$2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Sheet2!$C$5:$G$5</c:f>
              <c:numCache>
                <c:formatCode>General</c:formatCode>
                <c:ptCount val="5"/>
                <c:pt idx="0">
                  <c:v>7.5288999999999995E-2</c:v>
                </c:pt>
                <c:pt idx="1">
                  <c:v>3.2403799999999996E-2</c:v>
                </c:pt>
                <c:pt idx="2">
                  <c:v>2.0440200000000002E-2</c:v>
                </c:pt>
                <c:pt idx="3">
                  <c:v>8.0560000000000007E-3</c:v>
                </c:pt>
                <c:pt idx="4">
                  <c:v>4.5136000000000004E-3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A-455E-B40E-4D0E163E8561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Sheet2!$C$2:$G$2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Sheet2!$C$6:$G$6</c:f>
              <c:numCache>
                <c:formatCode>General</c:formatCode>
                <c:ptCount val="5"/>
                <c:pt idx="0">
                  <c:v>22.038251600000002</c:v>
                </c:pt>
                <c:pt idx="1">
                  <c:v>9.6309729999999991</c:v>
                </c:pt>
                <c:pt idx="2">
                  <c:v>3.7024567999999998</c:v>
                </c:pt>
                <c:pt idx="3">
                  <c:v>1.574495</c:v>
                </c:pt>
                <c:pt idx="4">
                  <c:v>0.6608946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A-455E-B40E-4D0E163E856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9485592"/>
        <c:axId val="459484608"/>
        <c:axId val="460048960"/>
      </c:surface3DChart>
      <c:catAx>
        <c:axId val="45948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4608"/>
        <c:crosses val="autoZero"/>
        <c:auto val="1"/>
        <c:lblAlgn val="ctr"/>
        <c:lblOffset val="100"/>
        <c:noMultiLvlLbl val="0"/>
      </c:catAx>
      <c:valAx>
        <c:axId val="459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5592"/>
        <c:crosses val="autoZero"/>
        <c:crossBetween val="midCat"/>
      </c:valAx>
      <c:serAx>
        <c:axId val="4600489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46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Graphs!$C$3:$C$10</c:f>
              <c:numCache>
                <c:formatCode>General</c:formatCode>
                <c:ptCount val="8"/>
                <c:pt idx="0">
                  <c:v>2.6666666666666667E-5</c:v>
                </c:pt>
                <c:pt idx="1">
                  <c:v>1.0203333333333334E-3</c:v>
                </c:pt>
                <c:pt idx="2">
                  <c:v>7.4499999999999997E-2</c:v>
                </c:pt>
                <c:pt idx="3">
                  <c:v>22.000717999999999</c:v>
                </c:pt>
                <c:pt idx="4">
                  <c:v>60.973110666666663</c:v>
                </c:pt>
                <c:pt idx="5">
                  <c:v>121.51911733333333</c:v>
                </c:pt>
                <c:pt idx="6">
                  <c:v>203.47498133333335</c:v>
                </c:pt>
                <c:pt idx="7">
                  <c:v>316.09522133333331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4BD-851B-1BCE1A380F4A}"/>
            </c:ext>
          </c:extLst>
        </c:ser>
        <c:ser>
          <c:idx val="1"/>
          <c:order val="1"/>
          <c:tx>
            <c:strRef>
              <c:f>Graphs!$D$2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Graphs!$D$3:$D$10</c:f>
              <c:numCache>
                <c:formatCode>General</c:formatCode>
                <c:ptCount val="8"/>
                <c:pt idx="0">
                  <c:v>2.3E-5</c:v>
                </c:pt>
                <c:pt idx="1">
                  <c:v>6.0899999999999995E-4</c:v>
                </c:pt>
                <c:pt idx="2">
                  <c:v>3.2253666666666667E-2</c:v>
                </c:pt>
                <c:pt idx="3">
                  <c:v>9.6376609999999996</c:v>
                </c:pt>
                <c:pt idx="4">
                  <c:v>28.510681333333331</c:v>
                </c:pt>
                <c:pt idx="5">
                  <c:v>58.178378666666667</c:v>
                </c:pt>
                <c:pt idx="6">
                  <c:v>98.518186666666665</c:v>
                </c:pt>
                <c:pt idx="7">
                  <c:v>149.69658666666666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8-44BD-851B-1BCE1A380F4A}"/>
            </c:ext>
          </c:extLst>
        </c:ser>
        <c:ser>
          <c:idx val="2"/>
          <c:order val="2"/>
          <c:tx>
            <c:strRef>
              <c:f>Graphs!$E$2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Graphs!$E$3:$E$10</c:f>
              <c:numCache>
                <c:formatCode>General</c:formatCode>
                <c:ptCount val="8"/>
                <c:pt idx="0">
                  <c:v>2.5000000000000001E-5</c:v>
                </c:pt>
                <c:pt idx="1">
                  <c:v>4.1566666666666667E-4</c:v>
                </c:pt>
                <c:pt idx="2">
                  <c:v>1.3919000000000001E-2</c:v>
                </c:pt>
                <c:pt idx="3">
                  <c:v>3.7147476666666663</c:v>
                </c:pt>
                <c:pt idx="4">
                  <c:v>11.998655333333334</c:v>
                </c:pt>
                <c:pt idx="5">
                  <c:v>25.830287999999999</c:v>
                </c:pt>
                <c:pt idx="6">
                  <c:v>45.252397333333334</c:v>
                </c:pt>
                <c:pt idx="7">
                  <c:v>70.169818666666671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8-44BD-851B-1BCE1A380F4A}"/>
            </c:ext>
          </c:extLst>
        </c:ser>
        <c:ser>
          <c:idx val="3"/>
          <c:order val="3"/>
          <c:tx>
            <c:strRef>
              <c:f>Graphs!$F$2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Graphs!$F$3:$F$10</c:f>
              <c:numCache>
                <c:formatCode>General</c:formatCode>
                <c:ptCount val="8"/>
                <c:pt idx="0">
                  <c:v>2.4333333333333333E-5</c:v>
                </c:pt>
                <c:pt idx="1">
                  <c:v>3.4666666666666667E-4</c:v>
                </c:pt>
                <c:pt idx="2">
                  <c:v>9.9376666666666658E-3</c:v>
                </c:pt>
                <c:pt idx="3">
                  <c:v>2.2257486666666666</c:v>
                </c:pt>
                <c:pt idx="4">
                  <c:v>6.8313943333333329</c:v>
                </c:pt>
                <c:pt idx="5">
                  <c:v>15.09854</c:v>
                </c:pt>
                <c:pt idx="6">
                  <c:v>27.224163999999998</c:v>
                </c:pt>
                <c:pt idx="7">
                  <c:v>43.135945333333339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8-44BD-851B-1BCE1A380F4A}"/>
            </c:ext>
          </c:extLst>
        </c:ser>
        <c:ser>
          <c:idx val="4"/>
          <c:order val="4"/>
          <c:tx>
            <c:strRef>
              <c:f>Graphs!$G$2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Graphs!$G$3:$G$10</c:f>
              <c:numCache>
                <c:formatCode>General</c:formatCode>
                <c:ptCount val="8"/>
                <c:pt idx="0">
                  <c:v>2.0666666666666666E-5</c:v>
                </c:pt>
                <c:pt idx="1">
                  <c:v>3.1566666666666668E-4</c:v>
                </c:pt>
                <c:pt idx="2">
                  <c:v>8.3079999999999994E-3</c:v>
                </c:pt>
                <c:pt idx="3">
                  <c:v>1.5980190000000001</c:v>
                </c:pt>
                <c:pt idx="4">
                  <c:v>4.784268</c:v>
                </c:pt>
                <c:pt idx="5">
                  <c:v>10.253805666666667</c:v>
                </c:pt>
                <c:pt idx="6">
                  <c:v>18.549530666666669</c:v>
                </c:pt>
                <c:pt idx="7">
                  <c:v>29.836411999999999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8-44BD-851B-1BCE1A380F4A}"/>
            </c:ext>
          </c:extLst>
        </c:ser>
        <c:ser>
          <c:idx val="5"/>
          <c:order val="5"/>
          <c:tx>
            <c:strRef>
              <c:f>Graphs!$H$2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Graphs!$H$3:$H$10</c:f>
              <c:numCache>
                <c:formatCode>General</c:formatCode>
                <c:ptCount val="8"/>
                <c:pt idx="0">
                  <c:v>2.3666666666666668E-5</c:v>
                </c:pt>
                <c:pt idx="1">
                  <c:v>2.9700000000000001E-4</c:v>
                </c:pt>
                <c:pt idx="2">
                  <c:v>1.0267333333333333E-2</c:v>
                </c:pt>
                <c:pt idx="3">
                  <c:v>1.2275563333333332</c:v>
                </c:pt>
                <c:pt idx="4">
                  <c:v>3.6636069999999998</c:v>
                </c:pt>
                <c:pt idx="5">
                  <c:v>7.7741913333333335</c:v>
                </c:pt>
                <c:pt idx="6">
                  <c:v>13.685668</c:v>
                </c:pt>
                <c:pt idx="7">
                  <c:v>21.963756666666669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8-44BD-851B-1BCE1A380F4A}"/>
            </c:ext>
          </c:extLst>
        </c:ser>
        <c:ser>
          <c:idx val="6"/>
          <c:order val="6"/>
          <c:tx>
            <c:strRef>
              <c:f>Graphs!$I$2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Graphs!$B$3:$B$10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Graphs!$I$3:$I$10</c:f>
              <c:numCache>
                <c:formatCode>General</c:formatCode>
                <c:ptCount val="8"/>
                <c:pt idx="0">
                  <c:v>2.3666666666666668E-5</c:v>
                </c:pt>
                <c:pt idx="1">
                  <c:v>2.8266666666666669E-4</c:v>
                </c:pt>
                <c:pt idx="2">
                  <c:v>5.1640000000000002E-3</c:v>
                </c:pt>
                <c:pt idx="3">
                  <c:v>0.97674700000000003</c:v>
                </c:pt>
                <c:pt idx="4" formatCode="0.00">
                  <c:v>2.9548606666666664</c:v>
                </c:pt>
                <c:pt idx="5">
                  <c:v>6.1734213333333328</c:v>
                </c:pt>
                <c:pt idx="6">
                  <c:v>10.832203666666667</c:v>
                </c:pt>
                <c:pt idx="7">
                  <c:v>17.226449333333331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8-44BD-851B-1BCE1A380F4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7383704"/>
        <c:axId val="458446120"/>
        <c:axId val="339723512"/>
      </c:surface3DChart>
      <c:catAx>
        <c:axId val="46738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2064126661586655"/>
              <c:y val="0.67100940507436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6120"/>
        <c:crosses val="autoZero"/>
        <c:auto val="1"/>
        <c:lblAlgn val="ctr"/>
        <c:lblOffset val="100"/>
        <c:noMultiLvlLbl val="0"/>
      </c:catAx>
      <c:valAx>
        <c:axId val="458446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Time(Secs)</a:t>
                </a:r>
              </a:p>
            </c:rich>
          </c:tx>
          <c:layout>
            <c:manualLayout>
              <c:xMode val="edge"/>
              <c:yMode val="edge"/>
              <c:x val="0.84634120734908136"/>
              <c:y val="0.189222805482647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83704"/>
        <c:crosses val="autoZero"/>
        <c:crossBetween val="midCat"/>
        <c:majorUnit val="30"/>
      </c:valAx>
      <c:serAx>
        <c:axId val="339723512"/>
        <c:scaling>
          <c:orientation val="minMax"/>
        </c:scaling>
        <c:delete val="0"/>
        <c:axPos val="b"/>
        <c:title>
          <c:tx>
            <c:rich>
              <a:bodyPr rot="-540000" vert="horz"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70540394547455754"/>
              <c:y val="0.5776994021580637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6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Parallel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Graphs!$M$2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Graphs!$M$3:$M$10</c:f>
              <c:numCache>
                <c:formatCode>General</c:formatCode>
                <c:ptCount val="8"/>
                <c:pt idx="0">
                  <c:v>8.5000000000000006E-5</c:v>
                </c:pt>
                <c:pt idx="1">
                  <c:v>5.5199999999999997E-4</c:v>
                </c:pt>
                <c:pt idx="2">
                  <c:v>2.9725999999999999E-2</c:v>
                </c:pt>
                <c:pt idx="3">
                  <c:v>8.7911886666666668</c:v>
                </c:pt>
                <c:pt idx="4">
                  <c:v>22.768468666666667</c:v>
                </c:pt>
                <c:pt idx="5">
                  <c:v>46.192588000000001</c:v>
                </c:pt>
                <c:pt idx="6">
                  <c:v>80.650997333333322</c:v>
                </c:pt>
                <c:pt idx="7">
                  <c:v>125.24590133333332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C-4900-A2AA-A28BDCFBC990}"/>
            </c:ext>
          </c:extLst>
        </c:ser>
        <c:ser>
          <c:idx val="1"/>
          <c:order val="1"/>
          <c:tx>
            <c:strRef>
              <c:f>Graphs!$N$2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Graphs!$N$3:$N$10</c:f>
              <c:numCache>
                <c:formatCode>General</c:formatCode>
                <c:ptCount val="8"/>
                <c:pt idx="0">
                  <c:v>9.7666666666666678E-5</c:v>
                </c:pt>
                <c:pt idx="1">
                  <c:v>2.4066666666666664E-4</c:v>
                </c:pt>
                <c:pt idx="2">
                  <c:v>7.9356666666666673E-3</c:v>
                </c:pt>
                <c:pt idx="3">
                  <c:v>1.5170729999999999</c:v>
                </c:pt>
                <c:pt idx="4">
                  <c:v>4.3898919999999997</c:v>
                </c:pt>
                <c:pt idx="5">
                  <c:v>8.8572376666666663</c:v>
                </c:pt>
                <c:pt idx="6">
                  <c:v>15.081137666666667</c:v>
                </c:pt>
                <c:pt idx="7">
                  <c:v>23.061016666666667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C-4900-A2AA-A28BDCFBC990}"/>
            </c:ext>
          </c:extLst>
        </c:ser>
        <c:ser>
          <c:idx val="2"/>
          <c:order val="2"/>
          <c:tx>
            <c:strRef>
              <c:f>Graphs!$O$2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Graphs!$O$3:$O$10</c:f>
              <c:numCache>
                <c:formatCode>General</c:formatCode>
                <c:ptCount val="8"/>
                <c:pt idx="0">
                  <c:v>1.27E-4</c:v>
                </c:pt>
                <c:pt idx="1">
                  <c:v>1.5596666666666667E-3</c:v>
                </c:pt>
                <c:pt idx="2">
                  <c:v>3.9076666666666669E-3</c:v>
                </c:pt>
                <c:pt idx="3">
                  <c:v>0.27415533333333331</c:v>
                </c:pt>
                <c:pt idx="4">
                  <c:v>0.71929033333333336</c:v>
                </c:pt>
                <c:pt idx="5">
                  <c:v>1.5026143333333333</c:v>
                </c:pt>
                <c:pt idx="6">
                  <c:v>2.7371349999999999</c:v>
                </c:pt>
                <c:pt idx="7">
                  <c:v>4.4266160000000001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C-4900-A2AA-A28BDCFBC990}"/>
            </c:ext>
          </c:extLst>
        </c:ser>
        <c:ser>
          <c:idx val="3"/>
          <c:order val="3"/>
          <c:tx>
            <c:strRef>
              <c:f>Graphs!$P$2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Graphs!$P$3:$P$10</c:f>
              <c:numCache>
                <c:formatCode>General</c:formatCode>
                <c:ptCount val="8"/>
                <c:pt idx="0">
                  <c:v>8.0226666666666675E-3</c:v>
                </c:pt>
                <c:pt idx="1">
                  <c:v>3.5739999999999999E-3</c:v>
                </c:pt>
                <c:pt idx="2">
                  <c:v>5.5446666666666674E-3</c:v>
                </c:pt>
                <c:pt idx="3">
                  <c:v>0.13026366666666667</c:v>
                </c:pt>
                <c:pt idx="4">
                  <c:v>0.32375033333333331</c:v>
                </c:pt>
                <c:pt idx="5">
                  <c:v>0.59130833333333332</c:v>
                </c:pt>
                <c:pt idx="6">
                  <c:v>0.99456966666666657</c:v>
                </c:pt>
                <c:pt idx="7">
                  <c:v>1.5440199999999999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C-4900-A2AA-A28BDCFBC990}"/>
            </c:ext>
          </c:extLst>
        </c:ser>
        <c:ser>
          <c:idx val="4"/>
          <c:order val="4"/>
          <c:tx>
            <c:strRef>
              <c:f>Graphs!$Q$2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Graphs!$Q$3:$Q$10</c:f>
              <c:numCache>
                <c:formatCode>General</c:formatCode>
                <c:ptCount val="8"/>
                <c:pt idx="0">
                  <c:v>7.8689999999999993E-3</c:v>
                </c:pt>
                <c:pt idx="1">
                  <c:v>5.7686666666666667E-3</c:v>
                </c:pt>
                <c:pt idx="2">
                  <c:v>6.9763333333333327E-3</c:v>
                </c:pt>
                <c:pt idx="3">
                  <c:v>8.2177E-2</c:v>
                </c:pt>
                <c:pt idx="4">
                  <c:v>0.18920566666666666</c:v>
                </c:pt>
                <c:pt idx="5">
                  <c:v>0.34361933333333333</c:v>
                </c:pt>
                <c:pt idx="6">
                  <c:v>0.53938699999999995</c:v>
                </c:pt>
                <c:pt idx="7">
                  <c:v>0.77611133333333338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C-4900-A2AA-A28BDCFBC990}"/>
            </c:ext>
          </c:extLst>
        </c:ser>
        <c:ser>
          <c:idx val="5"/>
          <c:order val="5"/>
          <c:tx>
            <c:strRef>
              <c:f>Graphs!$R$2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Graphs!$R$3:$R$10</c:f>
              <c:numCache>
                <c:formatCode>General</c:formatCode>
                <c:ptCount val="8"/>
                <c:pt idx="0">
                  <c:v>2.9989999999999999E-3</c:v>
                </c:pt>
                <c:pt idx="1">
                  <c:v>2.8792666666666668E-2</c:v>
                </c:pt>
                <c:pt idx="2">
                  <c:v>0.20755966666666667</c:v>
                </c:pt>
                <c:pt idx="3">
                  <c:v>0.99814833333333342</c:v>
                </c:pt>
                <c:pt idx="4">
                  <c:v>0.94512533333333337</c:v>
                </c:pt>
                <c:pt idx="5">
                  <c:v>1.301247</c:v>
                </c:pt>
                <c:pt idx="6">
                  <c:v>1.7509049999999999</c:v>
                </c:pt>
                <c:pt idx="7">
                  <c:v>1.9509416666666668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C-4900-A2AA-A28BDCFBC990}"/>
            </c:ext>
          </c:extLst>
        </c:ser>
        <c:ser>
          <c:idx val="6"/>
          <c:order val="6"/>
          <c:tx>
            <c:strRef>
              <c:f>Graphs!$S$2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Graphs!$L$3:$L$10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Graphs!$S$3:$S$10</c:f>
              <c:numCache>
                <c:formatCode>General</c:formatCode>
                <c:ptCount val="8"/>
                <c:pt idx="0">
                  <c:v>3.5070000000000001E-3</c:v>
                </c:pt>
                <c:pt idx="1">
                  <c:v>1.4725E-2</c:v>
                </c:pt>
                <c:pt idx="2">
                  <c:v>0.14880099999999999</c:v>
                </c:pt>
                <c:pt idx="3">
                  <c:v>1.1180183333333333</c:v>
                </c:pt>
                <c:pt idx="4">
                  <c:v>1.3142313333333333</c:v>
                </c:pt>
                <c:pt idx="5">
                  <c:v>1.3704273333333332</c:v>
                </c:pt>
                <c:pt idx="6">
                  <c:v>1.5892459999999999</c:v>
                </c:pt>
                <c:pt idx="7">
                  <c:v>2.5176556666666663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CC-4900-A2AA-A28BDCFBC99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0555864"/>
        <c:axId val="550557504"/>
        <c:axId val="551506120"/>
      </c:surface3DChart>
      <c:catAx>
        <c:axId val="55055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layout>
            <c:manualLayout>
              <c:xMode val="edge"/>
              <c:yMode val="edge"/>
              <c:x val="0.23685258092738407"/>
              <c:y val="0.69057560513269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7504"/>
        <c:crosses val="autoZero"/>
        <c:auto val="1"/>
        <c:lblAlgn val="ctr"/>
        <c:lblOffset val="100"/>
        <c:noMultiLvlLbl val="0"/>
      </c:catAx>
      <c:valAx>
        <c:axId val="550557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Time(secs)</a:t>
                </a:r>
              </a:p>
            </c:rich>
          </c:tx>
          <c:layout>
            <c:manualLayout>
              <c:xMode val="edge"/>
              <c:yMode val="edge"/>
              <c:x val="0.84915332458442694"/>
              <c:y val="0.225201589384660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5864"/>
        <c:crosses val="autoZero"/>
        <c:crossBetween val="midCat"/>
        <c:majorUnit val="30"/>
      </c:valAx>
      <c:serAx>
        <c:axId val="551506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68579505686789144"/>
              <c:y val="0.56999708369787105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7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Graphs!$M$30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Graphs!$M$31:$M$38</c:f>
              <c:numCache>
                <c:formatCode>0.000%</c:formatCode>
                <c:ptCount val="8"/>
                <c:pt idx="0">
                  <c:v>0.15686274509803921</c:v>
                </c:pt>
                <c:pt idx="1">
                  <c:v>0.92421497584541068</c:v>
                </c:pt>
                <c:pt idx="2">
                  <c:v>1.2531117540200498</c:v>
                </c:pt>
                <c:pt idx="3">
                  <c:v>1.2512937006698297</c:v>
                </c:pt>
                <c:pt idx="4">
                  <c:v>1.3389813684732361</c:v>
                </c:pt>
                <c:pt idx="5">
                  <c:v>1.3153529883769808</c:v>
                </c:pt>
                <c:pt idx="6">
                  <c:v>1.2614535967383287</c:v>
                </c:pt>
                <c:pt idx="7">
                  <c:v>1.2618984652123173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C-4108-8A5F-F1C192288E9E}"/>
            </c:ext>
          </c:extLst>
        </c:ser>
        <c:ser>
          <c:idx val="1"/>
          <c:order val="1"/>
          <c:tx>
            <c:strRef>
              <c:f>Graphs!$N$30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Graphs!$N$31:$N$38</c:f>
              <c:numCache>
                <c:formatCode>0.000%</c:formatCode>
                <c:ptCount val="8"/>
                <c:pt idx="0">
                  <c:v>5.8873720136518766E-2</c:v>
                </c:pt>
                <c:pt idx="1">
                  <c:v>0.63261772853185594</c:v>
                </c:pt>
                <c:pt idx="2">
                  <c:v>1.0160982064098794</c:v>
                </c:pt>
                <c:pt idx="3">
                  <c:v>1.5881999415980641</c:v>
                </c:pt>
                <c:pt idx="4">
                  <c:v>1.6236550542321617</c:v>
                </c:pt>
                <c:pt idx="5">
                  <c:v>1.6421140782304853</c:v>
                </c:pt>
                <c:pt idx="6">
                  <c:v>1.6331358555995763</c:v>
                </c:pt>
                <c:pt idx="7">
                  <c:v>1.6228316039839237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C-4108-8A5F-F1C192288E9E}"/>
            </c:ext>
          </c:extLst>
        </c:ser>
        <c:ser>
          <c:idx val="2"/>
          <c:order val="2"/>
          <c:tx>
            <c:strRef>
              <c:f>Graphs!$O$30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Graphs!$O$31:$O$38</c:f>
              <c:numCache>
                <c:formatCode>0.000%</c:formatCode>
                <c:ptCount val="8"/>
                <c:pt idx="0">
                  <c:v>2.4606299212598427E-2</c:v>
                </c:pt>
                <c:pt idx="1">
                  <c:v>3.331374225261808E-2</c:v>
                </c:pt>
                <c:pt idx="2">
                  <c:v>0.44524652392732234</c:v>
                </c:pt>
                <c:pt idx="3">
                  <c:v>1.6937239654891509</c:v>
                </c:pt>
                <c:pt idx="4">
                  <c:v>2.0851551135355173</c:v>
                </c:pt>
                <c:pt idx="5">
                  <c:v>2.1487789171007066</c:v>
                </c:pt>
                <c:pt idx="6">
                  <c:v>2.0665950589454547</c:v>
                </c:pt>
                <c:pt idx="7">
                  <c:v>1.9814746373603072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C-4108-8A5F-F1C192288E9E}"/>
            </c:ext>
          </c:extLst>
        </c:ser>
        <c:ser>
          <c:idx val="3"/>
          <c:order val="3"/>
          <c:tx>
            <c:strRef>
              <c:f>Graphs!$P$30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Graphs!$P$31:$P$38</c:f>
              <c:numCache>
                <c:formatCode>0.000%</c:formatCode>
                <c:ptCount val="8"/>
                <c:pt idx="0">
                  <c:v>2.5275607999556809E-4</c:v>
                </c:pt>
                <c:pt idx="1">
                  <c:v>8.0830690791519003E-3</c:v>
                </c:pt>
                <c:pt idx="2">
                  <c:v>0.14935774117269845</c:v>
                </c:pt>
                <c:pt idx="3">
                  <c:v>1.4238740571473414</c:v>
                </c:pt>
                <c:pt idx="4">
                  <c:v>1.758400849351335</c:v>
                </c:pt>
                <c:pt idx="5">
                  <c:v>2.1278436236030269</c:v>
                </c:pt>
                <c:pt idx="6">
                  <c:v>2.2810672890687398</c:v>
                </c:pt>
                <c:pt idx="7">
                  <c:v>2.3281188787134313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C-4108-8A5F-F1C192288E9E}"/>
            </c:ext>
          </c:extLst>
        </c:ser>
        <c:ser>
          <c:idx val="4"/>
          <c:order val="4"/>
          <c:tx>
            <c:strRef>
              <c:f>Graphs!$Q$30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Graphs!$Q$31:$Q$38</c:f>
              <c:numCache>
                <c:formatCode>0.000%</c:formatCode>
                <c:ptCount val="8"/>
                <c:pt idx="0">
                  <c:v>1.6414622781378406E-4</c:v>
                </c:pt>
                <c:pt idx="1">
                  <c:v>3.4200566277591588E-3</c:v>
                </c:pt>
                <c:pt idx="2">
                  <c:v>7.4430216446079611E-2</c:v>
                </c:pt>
                <c:pt idx="3">
                  <c:v>1.2153788468792972</c:v>
                </c:pt>
                <c:pt idx="4">
                  <c:v>1.5803794636171926</c:v>
                </c:pt>
                <c:pt idx="5">
                  <c:v>1.8650372432478577</c:v>
                </c:pt>
                <c:pt idx="6">
                  <c:v>2.1493763599542941</c:v>
                </c:pt>
                <c:pt idx="7">
                  <c:v>2.4027168138248203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C-4108-8A5F-F1C192288E9E}"/>
            </c:ext>
          </c:extLst>
        </c:ser>
        <c:ser>
          <c:idx val="5"/>
          <c:order val="5"/>
          <c:tx>
            <c:strRef>
              <c:f>Graphs!$R$30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Graphs!$R$31:$R$38</c:f>
              <c:numCache>
                <c:formatCode>0.000%</c:formatCode>
                <c:ptCount val="8"/>
                <c:pt idx="0">
                  <c:v>3.9457596976770037E-4</c:v>
                </c:pt>
                <c:pt idx="1">
                  <c:v>5.1575632684248301E-4</c:v>
                </c:pt>
                <c:pt idx="2">
                  <c:v>2.4733450140441544E-3</c:v>
                </c:pt>
                <c:pt idx="3">
                  <c:v>6.1491678758501145E-2</c:v>
                </c:pt>
                <c:pt idx="4">
                  <c:v>0.19381593481781603</c:v>
                </c:pt>
                <c:pt idx="5">
                  <c:v>0.29872081677549817</c:v>
                </c:pt>
                <c:pt idx="6">
                  <c:v>0.39081697750591837</c:v>
                </c:pt>
                <c:pt idx="7">
                  <c:v>0.56290141940003324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CC-4108-8A5F-F1C192288E9E}"/>
            </c:ext>
          </c:extLst>
        </c:ser>
        <c:ser>
          <c:idx val="6"/>
          <c:order val="6"/>
          <c:tx>
            <c:strRef>
              <c:f>Graphs!$S$30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Graphs!$L$31:$L$38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Graphs!$S$31:$S$38</c:f>
              <c:numCache>
                <c:formatCode>0.000%</c:formatCode>
                <c:ptCount val="8"/>
                <c:pt idx="0">
                  <c:v>2.8118366441719737E-4</c:v>
                </c:pt>
                <c:pt idx="1">
                  <c:v>7.9984908507828723E-4</c:v>
                </c:pt>
                <c:pt idx="2">
                  <c:v>1.4460028270419333E-3</c:v>
                </c:pt>
                <c:pt idx="3">
                  <c:v>3.6401721200159214E-2</c:v>
                </c:pt>
                <c:pt idx="4">
                  <c:v>9.3681524189636156E-2</c:v>
                </c:pt>
                <c:pt idx="5">
                  <c:v>0.18769757624669547</c:v>
                </c:pt>
                <c:pt idx="6">
                  <c:v>0.28399745504751589</c:v>
                </c:pt>
                <c:pt idx="7">
                  <c:v>0.28509407848156448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C-4108-8A5F-F1C192288E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7267704"/>
        <c:axId val="537266720"/>
        <c:axId val="552088288"/>
      </c:surface3DChart>
      <c:catAx>
        <c:axId val="5372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6720"/>
        <c:crosses val="autoZero"/>
        <c:auto val="1"/>
        <c:lblAlgn val="ctr"/>
        <c:lblOffset val="100"/>
        <c:noMultiLvlLbl val="0"/>
      </c:catAx>
      <c:valAx>
        <c:axId val="537266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0.93730293088363958"/>
              <c:y val="0.36733158355205597"/>
            </c:manualLayout>
          </c:layout>
          <c:overlay val="0"/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7704"/>
        <c:crosses val="autoZero"/>
        <c:crossBetween val="midCat"/>
      </c:valAx>
      <c:serAx>
        <c:axId val="5520882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6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Graphs!$C$30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Graphs!$C$31:$C$38</c:f>
              <c:numCache>
                <c:formatCode>General</c:formatCode>
                <c:ptCount val="8"/>
                <c:pt idx="0">
                  <c:v>0.31372549019607843</c:v>
                </c:pt>
                <c:pt idx="1">
                  <c:v>1.8484299516908214</c:v>
                </c:pt>
                <c:pt idx="2">
                  <c:v>2.5062235080400996</c:v>
                </c:pt>
                <c:pt idx="3">
                  <c:v>2.5025874013396594</c:v>
                </c:pt>
                <c:pt idx="4">
                  <c:v>2.6779627369464722</c:v>
                </c:pt>
                <c:pt idx="5">
                  <c:v>2.6307059767539616</c:v>
                </c:pt>
                <c:pt idx="6">
                  <c:v>2.5229071934766574</c:v>
                </c:pt>
                <c:pt idx="7">
                  <c:v>2.5237969304246346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E-40C0-94FA-D97217944378}"/>
            </c:ext>
          </c:extLst>
        </c:ser>
        <c:ser>
          <c:idx val="1"/>
          <c:order val="1"/>
          <c:tx>
            <c:strRef>
              <c:f>Graphs!$D$30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Graphs!$D$31:$D$38</c:f>
              <c:numCache>
                <c:formatCode>General</c:formatCode>
                <c:ptCount val="8"/>
                <c:pt idx="0">
                  <c:v>0.23549488054607506</c:v>
                </c:pt>
                <c:pt idx="1">
                  <c:v>2.5304709141274238</c:v>
                </c:pt>
                <c:pt idx="2">
                  <c:v>4.0643928256395174</c:v>
                </c:pt>
                <c:pt idx="3">
                  <c:v>6.3527997663922564</c:v>
                </c:pt>
                <c:pt idx="4">
                  <c:v>6.4946202169286469</c:v>
                </c:pt>
                <c:pt idx="5">
                  <c:v>6.5684563129219411</c:v>
                </c:pt>
                <c:pt idx="6">
                  <c:v>6.5325434223983052</c:v>
                </c:pt>
                <c:pt idx="7">
                  <c:v>6.4913264159356947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E-40C0-94FA-D97217944378}"/>
            </c:ext>
          </c:extLst>
        </c:ser>
        <c:ser>
          <c:idx val="2"/>
          <c:order val="2"/>
          <c:tx>
            <c:strRef>
              <c:f>Graphs!$E$30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Graphs!$E$31:$E$38</c:f>
              <c:numCache>
                <c:formatCode>General</c:formatCode>
                <c:ptCount val="8"/>
                <c:pt idx="0">
                  <c:v>0.19685039370078741</c:v>
                </c:pt>
                <c:pt idx="1">
                  <c:v>0.26650993802094464</c:v>
                </c:pt>
                <c:pt idx="2">
                  <c:v>3.5619721914185787</c:v>
                </c:pt>
                <c:pt idx="3">
                  <c:v>13.549791723913208</c:v>
                </c:pt>
                <c:pt idx="4">
                  <c:v>16.681240908284138</c:v>
                </c:pt>
                <c:pt idx="5">
                  <c:v>17.190231336805653</c:v>
                </c:pt>
                <c:pt idx="6">
                  <c:v>16.532760471563638</c:v>
                </c:pt>
                <c:pt idx="7">
                  <c:v>15.851797098882457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E-40C0-94FA-D97217944378}"/>
            </c:ext>
          </c:extLst>
        </c:ser>
        <c:ser>
          <c:idx val="3"/>
          <c:order val="3"/>
          <c:tx>
            <c:strRef>
              <c:f>Graphs!$F$30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Graphs!$F$31:$F$38</c:f>
              <c:numCache>
                <c:formatCode>General</c:formatCode>
                <c:ptCount val="8"/>
                <c:pt idx="0">
                  <c:v>3.0330729599468169E-3</c:v>
                </c:pt>
                <c:pt idx="1">
                  <c:v>9.6996828949822797E-2</c:v>
                </c:pt>
                <c:pt idx="2">
                  <c:v>1.7922928940723815</c:v>
                </c:pt>
                <c:pt idx="3">
                  <c:v>17.086488685768096</c:v>
                </c:pt>
                <c:pt idx="4">
                  <c:v>21.10081019221602</c:v>
                </c:pt>
                <c:pt idx="5">
                  <c:v>25.534123483236325</c:v>
                </c:pt>
                <c:pt idx="6">
                  <c:v>27.372807468824877</c:v>
                </c:pt>
                <c:pt idx="7">
                  <c:v>27.937426544561173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E-40C0-94FA-D97217944378}"/>
            </c:ext>
          </c:extLst>
        </c:ser>
        <c:ser>
          <c:idx val="4"/>
          <c:order val="4"/>
          <c:tx>
            <c:strRef>
              <c:f>Graphs!$G$30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Graphs!$G$31:$G$38</c:f>
              <c:numCache>
                <c:formatCode>General</c:formatCode>
                <c:ptCount val="8"/>
                <c:pt idx="0">
                  <c:v>2.6263396450205449E-3</c:v>
                </c:pt>
                <c:pt idx="1">
                  <c:v>5.472090604414654E-2</c:v>
                </c:pt>
                <c:pt idx="2">
                  <c:v>1.1908834631372738</c:v>
                </c:pt>
                <c:pt idx="3">
                  <c:v>19.446061550068755</c:v>
                </c:pt>
                <c:pt idx="4">
                  <c:v>25.286071417875082</c:v>
                </c:pt>
                <c:pt idx="5">
                  <c:v>29.840595891965723</c:v>
                </c:pt>
                <c:pt idx="6">
                  <c:v>34.390021759268706</c:v>
                </c:pt>
                <c:pt idx="7">
                  <c:v>38.443469021197124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E-40C0-94FA-D97217944378}"/>
            </c:ext>
          </c:extLst>
        </c:ser>
        <c:ser>
          <c:idx val="5"/>
          <c:order val="5"/>
          <c:tx>
            <c:strRef>
              <c:f>Graphs!$H$30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Graphs!$H$31:$H$38</c:f>
              <c:numCache>
                <c:formatCode>General</c:formatCode>
                <c:ptCount val="8"/>
                <c:pt idx="0">
                  <c:v>7.8915193953540078E-3</c:v>
                </c:pt>
                <c:pt idx="1">
                  <c:v>1.0315126536849661E-2</c:v>
                </c:pt>
                <c:pt idx="2">
                  <c:v>4.9466900280883089E-2</c:v>
                </c:pt>
                <c:pt idx="3">
                  <c:v>1.2298335751700229</c:v>
                </c:pt>
                <c:pt idx="4">
                  <c:v>3.8763186963563205</c:v>
                </c:pt>
                <c:pt idx="5">
                  <c:v>5.9744163355099635</c:v>
                </c:pt>
                <c:pt idx="6">
                  <c:v>7.8163395501183679</c:v>
                </c:pt>
                <c:pt idx="7">
                  <c:v>11.258028388000666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0E-40C0-94FA-D97217944378}"/>
            </c:ext>
          </c:extLst>
        </c:ser>
        <c:ser>
          <c:idx val="6"/>
          <c:order val="6"/>
          <c:tx>
            <c:strRef>
              <c:f>Graphs!$I$30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Graphs!$B$31:$B$38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Graphs!$I$31:$I$38</c:f>
              <c:numCache>
                <c:formatCode>General</c:formatCode>
                <c:ptCount val="8"/>
                <c:pt idx="0">
                  <c:v>6.7484079460127366E-3</c:v>
                </c:pt>
                <c:pt idx="1">
                  <c:v>1.9196378041878893E-2</c:v>
                </c:pt>
                <c:pt idx="2">
                  <c:v>3.4704067849006398E-2</c:v>
                </c:pt>
                <c:pt idx="3">
                  <c:v>0.87364130880382107</c:v>
                </c:pt>
                <c:pt idx="4">
                  <c:v>2.2483565805512677</c:v>
                </c:pt>
                <c:pt idx="5">
                  <c:v>4.5047418299206914</c:v>
                </c:pt>
                <c:pt idx="6">
                  <c:v>6.8159389211403818</c:v>
                </c:pt>
                <c:pt idx="7">
                  <c:v>6.842257883557548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0E-40C0-94FA-D972179443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9873280"/>
        <c:axId val="479873936"/>
        <c:axId val="479869032"/>
      </c:surface3DChart>
      <c:catAx>
        <c:axId val="479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3936"/>
        <c:crosses val="autoZero"/>
        <c:auto val="1"/>
        <c:lblAlgn val="ctr"/>
        <c:lblOffset val="100"/>
        <c:noMultiLvlLbl val="0"/>
      </c:catAx>
      <c:valAx>
        <c:axId val="479873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8639651402797951"/>
              <c:y val="0.310878536016331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3280"/>
        <c:crosses val="autoZero"/>
        <c:crossBetween val="midCat"/>
      </c:valAx>
      <c:serAx>
        <c:axId val="4798690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3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Parallel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Graphs!$C$82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Graphs!$C$83:$C$90</c:f>
              <c:numCache>
                <c:formatCode>General</c:formatCode>
                <c:ptCount val="8"/>
                <c:pt idx="0">
                  <c:v>0.20942041497760588</c:v>
                </c:pt>
                <c:pt idx="1">
                  <c:v>1.2338779590341573</c:v>
                </c:pt>
                <c:pt idx="2">
                  <c:v>1.6729732950687393</c:v>
                </c:pt>
                <c:pt idx="3">
                  <c:v>1.6705460935887668</c:v>
                </c:pt>
                <c:pt idx="4">
                  <c:v>1.7876139656850416</c:v>
                </c:pt>
                <c:pt idx="5">
                  <c:v>1.7560687752581259</c:v>
                </c:pt>
                <c:pt idx="6">
                  <c:v>1.684110115112581</c:v>
                </c:pt>
                <c:pt idx="7">
                  <c:v>1.6847040390578425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E-4135-BA43-05B259082612}"/>
            </c:ext>
          </c:extLst>
        </c:ser>
        <c:ser>
          <c:idx val="1"/>
          <c:order val="1"/>
          <c:tx>
            <c:strRef>
              <c:f>Graphs!$D$82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Graphs!$D$83:$D$90</c:f>
              <c:numCache>
                <c:formatCode>General</c:formatCode>
                <c:ptCount val="8"/>
                <c:pt idx="0">
                  <c:v>0.12596191872376228</c:v>
                </c:pt>
                <c:pt idx="1">
                  <c:v>1.3535027635379966</c:v>
                </c:pt>
                <c:pt idx="2">
                  <c:v>2.1739696318556772</c:v>
                </c:pt>
                <c:pt idx="3">
                  <c:v>3.3979967886651128</c:v>
                </c:pt>
                <c:pt idx="4">
                  <c:v>3.4738539623854439</c:v>
                </c:pt>
                <c:pt idx="5">
                  <c:v>3.5133475441602187</c:v>
                </c:pt>
                <c:pt idx="6">
                  <c:v>3.4941383936819408</c:v>
                </c:pt>
                <c:pt idx="7">
                  <c:v>3.4720921682776296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E-4135-BA43-05B259082612}"/>
            </c:ext>
          </c:extLst>
        </c:ser>
        <c:ser>
          <c:idx val="2"/>
          <c:order val="2"/>
          <c:tx>
            <c:strRef>
              <c:f>Graphs!$E$82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Graphs!$E$83:$E$90</c:f>
              <c:numCache>
                <c:formatCode>General</c:formatCode>
                <c:ptCount val="8"/>
                <c:pt idx="0">
                  <c:v>8.8287132191942869E-2</c:v>
                </c:pt>
                <c:pt idx="1">
                  <c:v>0.11952934249288993</c:v>
                </c:pt>
                <c:pt idx="2">
                  <c:v>1.5975396534172062</c:v>
                </c:pt>
                <c:pt idx="3">
                  <c:v>6.0770630457602879</c:v>
                </c:pt>
                <c:pt idx="4">
                  <c:v>7.4815137196722601</c:v>
                </c:pt>
                <c:pt idx="5">
                  <c:v>7.7097952303286084</c:v>
                </c:pt>
                <c:pt idx="6">
                  <c:v>7.4149204469933867</c:v>
                </c:pt>
                <c:pt idx="7">
                  <c:v>7.1095093062203709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E-4135-BA43-05B259082612}"/>
            </c:ext>
          </c:extLst>
        </c:ser>
        <c:ser>
          <c:idx val="3"/>
          <c:order val="3"/>
          <c:tx>
            <c:strRef>
              <c:f>Graphs!$F$82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Graphs!$F$83:$F$90</c:f>
              <c:numCache>
                <c:formatCode>General</c:formatCode>
                <c:ptCount val="8"/>
                <c:pt idx="0">
                  <c:v>1.0924893782096891E-3</c:v>
                </c:pt>
                <c:pt idx="1">
                  <c:v>3.4937506201486682E-2</c:v>
                </c:pt>
                <c:pt idx="2">
                  <c:v>0.64557001274677994</c:v>
                </c:pt>
                <c:pt idx="3">
                  <c:v>6.1544208288444819</c:v>
                </c:pt>
                <c:pt idx="4">
                  <c:v>7.6003483302356702</c:v>
                </c:pt>
                <c:pt idx="5">
                  <c:v>9.1971934258447288</c:v>
                </c:pt>
                <c:pt idx="6">
                  <c:v>9.859473150291242</c:v>
                </c:pt>
                <c:pt idx="7">
                  <c:v>10.062844566383815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E-4135-BA43-05B259082612}"/>
            </c:ext>
          </c:extLst>
        </c:ser>
        <c:ser>
          <c:idx val="4"/>
          <c:order val="4"/>
          <c:tx>
            <c:strRef>
              <c:f>Graphs!$G$82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Graphs!$G$83:$G$90</c:f>
              <c:numCache>
                <c:formatCode>General</c:formatCode>
                <c:ptCount val="8"/>
                <c:pt idx="0">
                  <c:v>8.924362930142674E-4</c:v>
                </c:pt>
                <c:pt idx="1">
                  <c:v>1.8594290587285463E-2</c:v>
                </c:pt>
                <c:pt idx="2">
                  <c:v>0.40466495842197431</c:v>
                </c:pt>
                <c:pt idx="3">
                  <c:v>6.6078167446369571</c:v>
                </c:pt>
                <c:pt idx="4">
                  <c:v>8.5922656210316362</c:v>
                </c:pt>
                <c:pt idx="5">
                  <c:v>10.139903583930533</c:v>
                </c:pt>
                <c:pt idx="6">
                  <c:v>11.685809028436486</c:v>
                </c:pt>
                <c:pt idx="7">
                  <c:v>13.063179794332202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0E-4135-BA43-05B259082612}"/>
            </c:ext>
          </c:extLst>
        </c:ser>
        <c:ser>
          <c:idx val="5"/>
          <c:order val="5"/>
          <c:tx>
            <c:strRef>
              <c:f>Graphs!$H$82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Graphs!$H$83:$H$90</c:f>
              <c:numCache>
                <c:formatCode>General</c:formatCode>
                <c:ptCount val="8"/>
                <c:pt idx="0">
                  <c:v>2.5383066524305416E-3</c:v>
                </c:pt>
                <c:pt idx="1">
                  <c:v>3.3178597171747508E-3</c:v>
                </c:pt>
                <c:pt idx="2">
                  <c:v>1.5911024958261685E-2</c:v>
                </c:pt>
                <c:pt idx="3">
                  <c:v>0.39557588201257515</c:v>
                </c:pt>
                <c:pt idx="4">
                  <c:v>1.246817633077711</c:v>
                </c:pt>
                <c:pt idx="5">
                  <c:v>1.9216705895372574</c:v>
                </c:pt>
                <c:pt idx="6">
                  <c:v>2.5141250605557661</c:v>
                </c:pt>
                <c:pt idx="7">
                  <c:v>3.621144030557383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0E-4135-BA43-05B259082612}"/>
            </c:ext>
          </c:extLst>
        </c:ser>
        <c:ser>
          <c:idx val="6"/>
          <c:order val="6"/>
          <c:tx>
            <c:strRef>
              <c:f>Graphs!$I$82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Graphs!$B$83:$B$90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Graphs!$I$83:$I$90</c:f>
              <c:numCache>
                <c:formatCode>General</c:formatCode>
                <c:ptCount val="8"/>
                <c:pt idx="0">
                  <c:v>2.1524808925544028E-3</c:v>
                </c:pt>
                <c:pt idx="1">
                  <c:v>6.1229014712735081E-3</c:v>
                </c:pt>
                <c:pt idx="2">
                  <c:v>1.1069254190987947E-2</c:v>
                </c:pt>
                <c:pt idx="3">
                  <c:v>0.27865775738372889</c:v>
                </c:pt>
                <c:pt idx="4">
                  <c:v>0.71713871153046982</c:v>
                </c:pt>
                <c:pt idx="5">
                  <c:v>1.4368382576106555</c:v>
                </c:pt>
                <c:pt idx="6">
                  <c:v>2.1740206593824749</c:v>
                </c:pt>
                <c:pt idx="7">
                  <c:v>2.1824153895422422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0E-4135-BA43-05B2590826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16264072"/>
        <c:axId val="516260792"/>
        <c:axId val="522187144"/>
      </c:surface3DChart>
      <c:catAx>
        <c:axId val="51626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0792"/>
        <c:crosses val="autoZero"/>
        <c:auto val="1"/>
        <c:lblAlgn val="ctr"/>
        <c:lblOffset val="100"/>
        <c:noMultiLvlLbl val="0"/>
      </c:catAx>
      <c:valAx>
        <c:axId val="5162607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0.85667804024496952"/>
              <c:y val="0.2930960192475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4072"/>
        <c:crosses val="autoZero"/>
        <c:crossBetween val="midCat"/>
      </c:valAx>
      <c:serAx>
        <c:axId val="52218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07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Graphs!$M$82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Graphs!$M$83:$M$90</c:f>
              <c:numCache>
                <c:formatCode>0.000%</c:formatCode>
                <c:ptCount val="8"/>
                <c:pt idx="0">
                  <c:v>0.10471020748880294</c:v>
                </c:pt>
                <c:pt idx="1">
                  <c:v>0.61693897951707866</c:v>
                </c:pt>
                <c:pt idx="2">
                  <c:v>0.83648664753436963</c:v>
                </c:pt>
                <c:pt idx="3">
                  <c:v>0.83527304679438341</c:v>
                </c:pt>
                <c:pt idx="4">
                  <c:v>0.8938069828425208</c:v>
                </c:pt>
                <c:pt idx="5">
                  <c:v>0.87803438762906294</c:v>
                </c:pt>
                <c:pt idx="6">
                  <c:v>0.84205505755629051</c:v>
                </c:pt>
                <c:pt idx="7">
                  <c:v>0.84235201952892125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9A7-B5A3-1A46C8CD723C}"/>
            </c:ext>
          </c:extLst>
        </c:ser>
        <c:ser>
          <c:idx val="1"/>
          <c:order val="1"/>
          <c:tx>
            <c:strRef>
              <c:f>Graphs!$N$82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Graphs!$N$83:$N$90</c:f>
              <c:numCache>
                <c:formatCode>0.000%</c:formatCode>
                <c:ptCount val="8"/>
                <c:pt idx="0">
                  <c:v>3.149047968094057E-2</c:v>
                </c:pt>
                <c:pt idx="1">
                  <c:v>0.33837569088449915</c:v>
                </c:pt>
                <c:pt idx="2">
                  <c:v>0.54349240796391929</c:v>
                </c:pt>
                <c:pt idx="3">
                  <c:v>0.8494991971662782</c:v>
                </c:pt>
                <c:pt idx="4">
                  <c:v>0.86846349059636097</c:v>
                </c:pt>
                <c:pt idx="5">
                  <c:v>0.87833688604005467</c:v>
                </c:pt>
                <c:pt idx="6">
                  <c:v>0.8735345984204852</c:v>
                </c:pt>
                <c:pt idx="7">
                  <c:v>0.86802304206940739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9A7-B5A3-1A46C8CD723C}"/>
            </c:ext>
          </c:extLst>
        </c:ser>
        <c:ser>
          <c:idx val="2"/>
          <c:order val="2"/>
          <c:tx>
            <c:strRef>
              <c:f>Graphs!$O$82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Graphs!$O$83:$O$90</c:f>
              <c:numCache>
                <c:formatCode>0.000%</c:formatCode>
                <c:ptCount val="8"/>
                <c:pt idx="0">
                  <c:v>1.1035891523992859E-2</c:v>
                </c:pt>
                <c:pt idx="1">
                  <c:v>1.4941167811611242E-2</c:v>
                </c:pt>
                <c:pt idx="2">
                  <c:v>0.19969245667715077</c:v>
                </c:pt>
                <c:pt idx="3">
                  <c:v>0.75963288072003599</c:v>
                </c:pt>
                <c:pt idx="4">
                  <c:v>0.93518921495903251</c:v>
                </c:pt>
                <c:pt idx="5">
                  <c:v>0.96372440379107605</c:v>
                </c:pt>
                <c:pt idx="6">
                  <c:v>0.92686505587417334</c:v>
                </c:pt>
                <c:pt idx="7">
                  <c:v>0.88868866327754636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9A7-B5A3-1A46C8CD723C}"/>
            </c:ext>
          </c:extLst>
        </c:ser>
        <c:ser>
          <c:idx val="3"/>
          <c:order val="3"/>
          <c:tx>
            <c:strRef>
              <c:f>Graphs!$P$82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Graphs!$P$83:$P$90</c:f>
              <c:numCache>
                <c:formatCode>0.000%</c:formatCode>
                <c:ptCount val="8"/>
                <c:pt idx="0">
                  <c:v>9.104078151747409E-5</c:v>
                </c:pt>
                <c:pt idx="1">
                  <c:v>2.9114588501238901E-3</c:v>
                </c:pt>
                <c:pt idx="2">
                  <c:v>5.3797501062231662E-2</c:v>
                </c:pt>
                <c:pt idx="3">
                  <c:v>0.51286840240370679</c:v>
                </c:pt>
                <c:pt idx="4">
                  <c:v>0.63336236085297248</c:v>
                </c:pt>
                <c:pt idx="5">
                  <c:v>0.76643278548706073</c:v>
                </c:pt>
                <c:pt idx="6">
                  <c:v>0.82162276252427013</c:v>
                </c:pt>
                <c:pt idx="7">
                  <c:v>0.83857038053198452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9A7-B5A3-1A46C8CD723C}"/>
            </c:ext>
          </c:extLst>
        </c:ser>
        <c:ser>
          <c:idx val="4"/>
          <c:order val="4"/>
          <c:tx>
            <c:strRef>
              <c:f>Graphs!$Q$82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Graphs!$Q$83:$Q$90</c:f>
              <c:numCache>
                <c:formatCode>0.000%</c:formatCode>
                <c:ptCount val="8"/>
                <c:pt idx="0">
                  <c:v>5.5777268313391712E-5</c:v>
                </c:pt>
                <c:pt idx="1">
                  <c:v>1.1621431617053414E-3</c:v>
                </c:pt>
                <c:pt idx="2">
                  <c:v>2.5291559901373394E-2</c:v>
                </c:pt>
                <c:pt idx="3">
                  <c:v>0.41298854653980982</c:v>
                </c:pt>
                <c:pt idx="4">
                  <c:v>0.53701660131447726</c:v>
                </c:pt>
                <c:pt idx="5">
                  <c:v>0.63374397399565829</c:v>
                </c:pt>
                <c:pt idx="6">
                  <c:v>0.73036306427728037</c:v>
                </c:pt>
                <c:pt idx="7">
                  <c:v>0.8164487371457626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9A7-B5A3-1A46C8CD723C}"/>
            </c:ext>
          </c:extLst>
        </c:ser>
        <c:ser>
          <c:idx val="5"/>
          <c:order val="5"/>
          <c:tx>
            <c:strRef>
              <c:f>Graphs!$R$82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Graphs!$R$83:$R$90</c:f>
              <c:numCache>
                <c:formatCode>0.000%</c:formatCode>
                <c:ptCount val="8"/>
                <c:pt idx="0">
                  <c:v>1.2691533262152707E-4</c:v>
                </c:pt>
                <c:pt idx="1">
                  <c:v>1.6589298585873753E-4</c:v>
                </c:pt>
                <c:pt idx="2">
                  <c:v>7.9555124791308419E-4</c:v>
                </c:pt>
                <c:pt idx="3">
                  <c:v>1.9778794100628758E-2</c:v>
                </c:pt>
                <c:pt idx="4">
                  <c:v>6.2340881653885551E-2</c:v>
                </c:pt>
                <c:pt idx="5">
                  <c:v>9.6083529476862869E-2</c:v>
                </c:pt>
                <c:pt idx="6">
                  <c:v>0.12570625302778832</c:v>
                </c:pt>
                <c:pt idx="7">
                  <c:v>0.18105720152786914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9A7-B5A3-1A46C8CD723C}"/>
            </c:ext>
          </c:extLst>
        </c:ser>
        <c:ser>
          <c:idx val="6"/>
          <c:order val="6"/>
          <c:tx>
            <c:strRef>
              <c:f>Graphs!$S$82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Graphs!$L$83:$L$90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150000</c:v>
                </c:pt>
                <c:pt idx="5">
                  <c:v>200000</c:v>
                </c:pt>
                <c:pt idx="6">
                  <c:v>250000</c:v>
                </c:pt>
                <c:pt idx="7">
                  <c:v>300000</c:v>
                </c:pt>
              </c:numCache>
            </c:numRef>
          </c:cat>
          <c:val>
            <c:numRef>
              <c:f>Graphs!$S$83:$S$90</c:f>
              <c:numCache>
                <c:formatCode>0.000%</c:formatCode>
                <c:ptCount val="8"/>
                <c:pt idx="0">
                  <c:v>8.9686703856433446E-5</c:v>
                </c:pt>
                <c:pt idx="1">
                  <c:v>2.5512089463639617E-4</c:v>
                </c:pt>
                <c:pt idx="2">
                  <c:v>4.6121892462449779E-4</c:v>
                </c:pt>
                <c:pt idx="3">
                  <c:v>1.1610739890988703E-2</c:v>
                </c:pt>
                <c:pt idx="4">
                  <c:v>2.9880779647102909E-2</c:v>
                </c:pt>
                <c:pt idx="5">
                  <c:v>5.9868260733777316E-2</c:v>
                </c:pt>
                <c:pt idx="6">
                  <c:v>9.058419414093645E-2</c:v>
                </c:pt>
                <c:pt idx="7">
                  <c:v>9.0933974564260098E-2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17-49A7-B5A3-1A46C8CD723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3214120"/>
        <c:axId val="523224288"/>
        <c:axId val="523666088"/>
      </c:surface3DChart>
      <c:catAx>
        <c:axId val="52321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4288"/>
        <c:crosses val="autoZero"/>
        <c:auto val="1"/>
        <c:lblAlgn val="ctr"/>
        <c:lblOffset val="100"/>
        <c:noMultiLvlLbl val="0"/>
      </c:catAx>
      <c:valAx>
        <c:axId val="523224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>
            <c:manualLayout>
              <c:xMode val="edge"/>
              <c:yMode val="edge"/>
              <c:x val="0.89667213473315832"/>
              <c:y val="0.29090186643336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14120"/>
        <c:crosses val="autoZero"/>
        <c:crossBetween val="midCat"/>
      </c:valAx>
      <c:serAx>
        <c:axId val="52366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24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138112</xdr:rowOff>
    </xdr:from>
    <xdr:to>
      <xdr:col>16</xdr:col>
      <xdr:colOff>342900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5106F-B4E0-4440-8F49-5F8220EE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11</xdr:row>
      <xdr:rowOff>80962</xdr:rowOff>
    </xdr:from>
    <xdr:to>
      <xdr:col>9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BAA27-2457-4BC0-A1C9-BB9E5658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1004887</xdr:colOff>
      <xdr:row>11</xdr:row>
      <xdr:rowOff>157162</xdr:rowOff>
    </xdr:from>
    <xdr:to>
      <xdr:col>18</xdr:col>
      <xdr:colOff>376237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650A2-0A69-4449-823D-7393C9440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76201</xdr:colOff>
      <xdr:row>39</xdr:row>
      <xdr:rowOff>119062</xdr:rowOff>
    </xdr:from>
    <xdr:to>
      <xdr:col>18</xdr:col>
      <xdr:colOff>414337</xdr:colOff>
      <xdr:row>54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319913-69F4-4BBA-95CC-C42C10168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357187</xdr:colOff>
      <xdr:row>39</xdr:row>
      <xdr:rowOff>100012</xdr:rowOff>
    </xdr:from>
    <xdr:to>
      <xdr:col>8</xdr:col>
      <xdr:colOff>461962</xdr:colOff>
      <xdr:row>53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5B107-EF42-4F6F-BFB8-C419B3280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90</xdr:row>
      <xdr:rowOff>76200</xdr:rowOff>
    </xdr:from>
    <xdr:to>
      <xdr:col>8</xdr:col>
      <xdr:colOff>257175</xdr:colOff>
      <xdr:row>104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3874A-EAA5-4BDC-8D2D-BEBAEC102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476250</xdr:colOff>
      <xdr:row>92</xdr:row>
      <xdr:rowOff>114300</xdr:rowOff>
    </xdr:from>
    <xdr:to>
      <xdr:col>17</xdr:col>
      <xdr:colOff>647700</xdr:colOff>
      <xdr:row>107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07060A-16D2-4C5D-B855-6BA0230C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7" sqref="C17:G17"/>
    </sheetView>
  </sheetViews>
  <sheetFormatPr defaultRowHeight="15" x14ac:dyDescent="0.25"/>
  <cols>
    <col min="1" max="1" width="24.42578125" customWidth="1"/>
    <col min="9" max="9" width="11" bestFit="1" customWidth="1"/>
  </cols>
  <sheetData>
    <row r="1" spans="1:9" x14ac:dyDescent="0.25">
      <c r="A1" t="s">
        <v>1</v>
      </c>
      <c r="B1" t="s">
        <v>2</v>
      </c>
      <c r="C1" t="s">
        <v>0</v>
      </c>
      <c r="H1" t="s">
        <v>3</v>
      </c>
      <c r="I1" t="s">
        <v>4</v>
      </c>
    </row>
    <row r="2" spans="1:9" x14ac:dyDescent="0.25">
      <c r="A2">
        <v>2</v>
      </c>
      <c r="B2">
        <v>100</v>
      </c>
      <c r="C2">
        <v>30</v>
      </c>
      <c r="D2">
        <v>16</v>
      </c>
      <c r="E2">
        <v>30</v>
      </c>
      <c r="F2">
        <v>29</v>
      </c>
      <c r="G2">
        <v>30</v>
      </c>
      <c r="H2">
        <f>AVERAGE(C2:G2)</f>
        <v>27</v>
      </c>
      <c r="I2">
        <f>H2/1000000</f>
        <v>2.6999999999999999E-5</v>
      </c>
    </row>
    <row r="3" spans="1:9" x14ac:dyDescent="0.25">
      <c r="A3">
        <v>2</v>
      </c>
      <c r="B3">
        <v>1000</v>
      </c>
      <c r="C3">
        <v>1008</v>
      </c>
      <c r="D3">
        <v>1004</v>
      </c>
      <c r="E3">
        <v>1009</v>
      </c>
      <c r="F3">
        <v>1035</v>
      </c>
      <c r="G3">
        <v>1008</v>
      </c>
      <c r="H3">
        <f t="shared" ref="H3:H21" si="0">AVERAGE(C3:G3)</f>
        <v>1012.8</v>
      </c>
      <c r="I3">
        <f t="shared" ref="I3:I21" si="1">H3/1000000</f>
        <v>1.0127999999999999E-3</v>
      </c>
    </row>
    <row r="4" spans="1:9" x14ac:dyDescent="0.25">
      <c r="A4">
        <v>2</v>
      </c>
      <c r="B4">
        <v>10000</v>
      </c>
      <c r="C4">
        <v>75876</v>
      </c>
      <c r="D4">
        <v>74855</v>
      </c>
      <c r="E4">
        <v>73838</v>
      </c>
      <c r="F4">
        <v>75878</v>
      </c>
      <c r="G4">
        <v>75998</v>
      </c>
      <c r="H4">
        <f t="shared" si="0"/>
        <v>75289</v>
      </c>
      <c r="I4">
        <f t="shared" si="1"/>
        <v>7.5288999999999995E-2</v>
      </c>
    </row>
    <row r="5" spans="1:9" x14ac:dyDescent="0.25">
      <c r="A5">
        <v>2</v>
      </c>
      <c r="B5">
        <v>100000</v>
      </c>
      <c r="C5">
        <v>21912198</v>
      </c>
      <c r="D5">
        <v>21937352</v>
      </c>
      <c r="E5">
        <v>21988740</v>
      </c>
      <c r="F5">
        <v>22004232</v>
      </c>
      <c r="G5">
        <v>22348736</v>
      </c>
      <c r="H5">
        <f t="shared" si="0"/>
        <v>22038251.600000001</v>
      </c>
      <c r="I5">
        <f t="shared" si="1"/>
        <v>22.038251600000002</v>
      </c>
    </row>
    <row r="6" spans="1:9" x14ac:dyDescent="0.25">
      <c r="A6">
        <v>4</v>
      </c>
      <c r="B6">
        <v>100</v>
      </c>
      <c r="C6">
        <v>26</v>
      </c>
      <c r="D6">
        <v>27</v>
      </c>
      <c r="E6">
        <v>25</v>
      </c>
      <c r="F6">
        <v>13</v>
      </c>
      <c r="G6">
        <v>26</v>
      </c>
      <c r="H6">
        <f t="shared" si="0"/>
        <v>23.4</v>
      </c>
      <c r="I6">
        <f t="shared" si="1"/>
        <v>2.34E-5</v>
      </c>
    </row>
    <row r="7" spans="1:9" x14ac:dyDescent="0.25">
      <c r="A7">
        <v>4</v>
      </c>
      <c r="B7">
        <v>1000</v>
      </c>
      <c r="C7">
        <v>593</v>
      </c>
      <c r="D7">
        <v>590</v>
      </c>
      <c r="E7">
        <v>594</v>
      </c>
      <c r="F7">
        <v>595</v>
      </c>
      <c r="G7">
        <v>596</v>
      </c>
      <c r="H7">
        <f t="shared" si="0"/>
        <v>593.6</v>
      </c>
      <c r="I7">
        <f t="shared" si="1"/>
        <v>5.9360000000000001E-4</v>
      </c>
    </row>
    <row r="8" spans="1:9" x14ac:dyDescent="0.25">
      <c r="A8">
        <v>4</v>
      </c>
      <c r="B8">
        <v>10000</v>
      </c>
      <c r="C8">
        <v>34388</v>
      </c>
      <c r="D8">
        <v>31434</v>
      </c>
      <c r="E8">
        <v>34471</v>
      </c>
      <c r="F8">
        <v>29669</v>
      </c>
      <c r="G8">
        <v>32057</v>
      </c>
      <c r="H8">
        <f t="shared" si="0"/>
        <v>32403.8</v>
      </c>
      <c r="I8">
        <f t="shared" si="1"/>
        <v>3.2403799999999996E-2</v>
      </c>
    </row>
    <row r="9" spans="1:9" x14ac:dyDescent="0.25">
      <c r="A9">
        <v>4</v>
      </c>
      <c r="B9">
        <v>100000</v>
      </c>
      <c r="C9">
        <v>9640582</v>
      </c>
      <c r="D9">
        <v>9659440</v>
      </c>
      <c r="E9">
        <v>9632382</v>
      </c>
      <c r="F9">
        <v>9633613</v>
      </c>
      <c r="G9">
        <v>9588848</v>
      </c>
      <c r="H9">
        <f t="shared" si="0"/>
        <v>9630973</v>
      </c>
      <c r="I9">
        <f t="shared" si="1"/>
        <v>9.6309729999999991</v>
      </c>
    </row>
    <row r="10" spans="1:9" x14ac:dyDescent="0.25">
      <c r="A10">
        <v>8</v>
      </c>
      <c r="B10">
        <v>100</v>
      </c>
      <c r="C10">
        <v>14</v>
      </c>
      <c r="D10">
        <v>24</v>
      </c>
      <c r="E10">
        <v>24</v>
      </c>
      <c r="F10">
        <v>23</v>
      </c>
      <c r="G10">
        <v>23</v>
      </c>
      <c r="H10">
        <f t="shared" si="0"/>
        <v>21.6</v>
      </c>
      <c r="I10">
        <f t="shared" si="1"/>
        <v>2.16E-5</v>
      </c>
    </row>
    <row r="11" spans="1:9" x14ac:dyDescent="0.25">
      <c r="A11">
        <v>8</v>
      </c>
      <c r="B11">
        <v>1000</v>
      </c>
      <c r="C11">
        <v>214</v>
      </c>
      <c r="D11">
        <v>405</v>
      </c>
      <c r="E11">
        <v>402</v>
      </c>
      <c r="F11">
        <v>401</v>
      </c>
      <c r="G11">
        <v>400</v>
      </c>
      <c r="H11">
        <f t="shared" si="0"/>
        <v>364.4</v>
      </c>
      <c r="I11">
        <f t="shared" si="1"/>
        <v>3.6439999999999997E-4</v>
      </c>
    </row>
    <row r="12" spans="1:9" x14ac:dyDescent="0.25">
      <c r="A12">
        <v>8</v>
      </c>
      <c r="B12">
        <v>10000</v>
      </c>
      <c r="C12">
        <v>13757</v>
      </c>
      <c r="D12">
        <v>25244</v>
      </c>
      <c r="E12">
        <v>26509</v>
      </c>
      <c r="F12">
        <v>17232</v>
      </c>
      <c r="G12">
        <v>19459</v>
      </c>
      <c r="H12">
        <f t="shared" si="0"/>
        <v>20440.2</v>
      </c>
      <c r="I12">
        <f t="shared" si="1"/>
        <v>2.0440200000000002E-2</v>
      </c>
    </row>
    <row r="13" spans="1:9" x14ac:dyDescent="0.25">
      <c r="A13">
        <v>8</v>
      </c>
      <c r="B13">
        <v>100000</v>
      </c>
      <c r="C13">
        <v>3703947</v>
      </c>
      <c r="D13">
        <v>3700856</v>
      </c>
      <c r="E13">
        <v>3730107</v>
      </c>
      <c r="F13">
        <v>3698712</v>
      </c>
      <c r="G13">
        <v>3678662</v>
      </c>
      <c r="H13">
        <f t="shared" si="0"/>
        <v>3702456.8</v>
      </c>
      <c r="I13">
        <f t="shared" si="1"/>
        <v>3.7024567999999998</v>
      </c>
    </row>
    <row r="14" spans="1:9" x14ac:dyDescent="0.25">
      <c r="A14">
        <v>16</v>
      </c>
      <c r="B14">
        <v>100</v>
      </c>
      <c r="C14">
        <v>23</v>
      </c>
      <c r="D14">
        <v>22</v>
      </c>
      <c r="E14">
        <v>24</v>
      </c>
      <c r="F14">
        <v>24</v>
      </c>
      <c r="G14">
        <v>23</v>
      </c>
      <c r="H14">
        <f t="shared" si="0"/>
        <v>23.2</v>
      </c>
      <c r="I14">
        <f t="shared" si="1"/>
        <v>2.3199999999999998E-5</v>
      </c>
    </row>
    <row r="15" spans="1:9" x14ac:dyDescent="0.25">
      <c r="A15">
        <v>16</v>
      </c>
      <c r="B15">
        <v>1000</v>
      </c>
      <c r="C15">
        <v>301</v>
      </c>
      <c r="D15">
        <v>298</v>
      </c>
      <c r="E15">
        <v>347</v>
      </c>
      <c r="F15">
        <v>300</v>
      </c>
      <c r="G15">
        <v>301</v>
      </c>
      <c r="H15">
        <f t="shared" si="0"/>
        <v>309.39999999999998</v>
      </c>
      <c r="I15">
        <f t="shared" si="1"/>
        <v>3.0939999999999999E-4</v>
      </c>
    </row>
    <row r="16" spans="1:9" x14ac:dyDescent="0.25">
      <c r="A16">
        <v>16</v>
      </c>
      <c r="B16">
        <v>10000</v>
      </c>
      <c r="C16">
        <v>7304</v>
      </c>
      <c r="D16">
        <v>11156</v>
      </c>
      <c r="E16">
        <v>6049</v>
      </c>
      <c r="F16">
        <v>8048</v>
      </c>
      <c r="G16">
        <v>7723</v>
      </c>
      <c r="H16">
        <f t="shared" si="0"/>
        <v>8056</v>
      </c>
      <c r="I16">
        <f t="shared" si="1"/>
        <v>8.0560000000000007E-3</v>
      </c>
    </row>
    <row r="17" spans="1:9" x14ac:dyDescent="0.25">
      <c r="A17">
        <v>16</v>
      </c>
      <c r="B17">
        <v>100000</v>
      </c>
      <c r="C17">
        <v>1574075</v>
      </c>
      <c r="D17">
        <v>1574341</v>
      </c>
      <c r="E17">
        <v>1574371</v>
      </c>
      <c r="F17">
        <v>1575216</v>
      </c>
      <c r="G17">
        <v>1574472</v>
      </c>
      <c r="H17">
        <f t="shared" si="0"/>
        <v>1574495</v>
      </c>
      <c r="I17">
        <f t="shared" si="1"/>
        <v>1.574495</v>
      </c>
    </row>
    <row r="18" spans="1:9" x14ac:dyDescent="0.25">
      <c r="A18">
        <v>32</v>
      </c>
      <c r="B18">
        <v>100</v>
      </c>
      <c r="C18">
        <v>23</v>
      </c>
      <c r="D18">
        <v>12</v>
      </c>
      <c r="E18">
        <v>22</v>
      </c>
      <c r="F18">
        <v>21</v>
      </c>
      <c r="G18">
        <v>21</v>
      </c>
      <c r="H18">
        <f t="shared" si="0"/>
        <v>19.8</v>
      </c>
      <c r="I18">
        <f t="shared" si="1"/>
        <v>1.98E-5</v>
      </c>
    </row>
    <row r="19" spans="1:9" x14ac:dyDescent="0.25">
      <c r="A19">
        <v>32</v>
      </c>
      <c r="B19">
        <v>1000</v>
      </c>
      <c r="C19">
        <v>254</v>
      </c>
      <c r="D19">
        <v>79</v>
      </c>
      <c r="E19">
        <v>257</v>
      </c>
      <c r="F19">
        <v>153</v>
      </c>
      <c r="G19">
        <v>251</v>
      </c>
      <c r="H19">
        <f t="shared" si="0"/>
        <v>198.8</v>
      </c>
      <c r="I19">
        <f t="shared" si="1"/>
        <v>1.9880000000000001E-4</v>
      </c>
    </row>
    <row r="20" spans="1:9" x14ac:dyDescent="0.25">
      <c r="A20">
        <v>32</v>
      </c>
      <c r="B20">
        <v>10000</v>
      </c>
      <c r="C20">
        <v>3166</v>
      </c>
      <c r="D20">
        <v>4187</v>
      </c>
      <c r="E20">
        <v>4157</v>
      </c>
      <c r="F20">
        <v>6885</v>
      </c>
      <c r="G20">
        <v>4173</v>
      </c>
      <c r="H20">
        <f t="shared" si="0"/>
        <v>4513.6000000000004</v>
      </c>
      <c r="I20">
        <f t="shared" si="1"/>
        <v>4.5136000000000004E-3</v>
      </c>
    </row>
    <row r="21" spans="1:9" x14ac:dyDescent="0.25">
      <c r="A21">
        <v>32</v>
      </c>
      <c r="B21">
        <v>100000</v>
      </c>
      <c r="C21">
        <v>660522</v>
      </c>
      <c r="D21">
        <v>660653</v>
      </c>
      <c r="E21">
        <v>660482</v>
      </c>
      <c r="F21">
        <v>662001</v>
      </c>
      <c r="G21">
        <v>660815</v>
      </c>
      <c r="H21">
        <f t="shared" si="0"/>
        <v>660894.6</v>
      </c>
      <c r="I21">
        <f t="shared" si="1"/>
        <v>0.6608946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U13" sqref="U13"/>
    </sheetView>
  </sheetViews>
  <sheetFormatPr defaultRowHeight="15" x14ac:dyDescent="0.25"/>
  <cols>
    <col min="4" max="7" width="10" bestFit="1" customWidth="1"/>
  </cols>
  <sheetData>
    <row r="1" spans="1:7" x14ac:dyDescent="0.25">
      <c r="C1" t="s">
        <v>5</v>
      </c>
    </row>
    <row r="2" spans="1:7" x14ac:dyDescent="0.25">
      <c r="B2" t="s">
        <v>0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 x14ac:dyDescent="0.25">
      <c r="A3" t="s">
        <v>2</v>
      </c>
      <c r="B3">
        <v>100</v>
      </c>
      <c r="C3">
        <f>RawData!I2</f>
        <v>2.6999999999999999E-5</v>
      </c>
      <c r="D3">
        <f>RawData!I6</f>
        <v>2.34E-5</v>
      </c>
      <c r="E3">
        <f>RawData!I10</f>
        <v>2.16E-5</v>
      </c>
      <c r="F3">
        <f>RawData!I14</f>
        <v>2.3199999999999998E-5</v>
      </c>
      <c r="G3">
        <f>RawData!I18</f>
        <v>1.98E-5</v>
      </c>
    </row>
    <row r="4" spans="1:7" x14ac:dyDescent="0.25">
      <c r="B4">
        <v>1000</v>
      </c>
      <c r="C4">
        <f>RawData!I3</f>
        <v>1.0127999999999999E-3</v>
      </c>
      <c r="D4">
        <f>RawData!I7</f>
        <v>5.9360000000000001E-4</v>
      </c>
      <c r="E4">
        <f>RawData!I11</f>
        <v>3.6439999999999997E-4</v>
      </c>
      <c r="F4">
        <f>RawData!I15</f>
        <v>3.0939999999999999E-4</v>
      </c>
      <c r="G4">
        <f>RawData!I19</f>
        <v>1.9880000000000001E-4</v>
      </c>
    </row>
    <row r="5" spans="1:7" x14ac:dyDescent="0.25">
      <c r="B5">
        <v>10000</v>
      </c>
      <c r="C5">
        <f>RawData!I4</f>
        <v>7.5288999999999995E-2</v>
      </c>
      <c r="D5">
        <f>RawData!I8</f>
        <v>3.2403799999999996E-2</v>
      </c>
      <c r="E5">
        <f>RawData!I12</f>
        <v>2.0440200000000002E-2</v>
      </c>
      <c r="F5">
        <f>RawData!I16</f>
        <v>8.0560000000000007E-3</v>
      </c>
      <c r="G5">
        <f>RawData!I20</f>
        <v>4.5136000000000004E-3</v>
      </c>
    </row>
    <row r="6" spans="1:7" x14ac:dyDescent="0.25">
      <c r="B6">
        <v>100000</v>
      </c>
      <c r="C6">
        <f>RawData!I5</f>
        <v>22.038251600000002</v>
      </c>
      <c r="D6">
        <f>RawData!I9</f>
        <v>9.6309729999999991</v>
      </c>
      <c r="E6">
        <f>RawData!I13</f>
        <v>3.7024567999999998</v>
      </c>
      <c r="F6">
        <f>RawData!I17</f>
        <v>1.574495</v>
      </c>
      <c r="G6">
        <f>RawData!I21</f>
        <v>0.6608946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2" workbookViewId="0">
      <selection activeCell="H2" sqref="H2:H57"/>
    </sheetView>
  </sheetViews>
  <sheetFormatPr defaultRowHeight="15" x14ac:dyDescent="0.25"/>
  <cols>
    <col min="3" max="7" width="10" bestFit="1" customWidth="1"/>
    <col min="8" max="8" width="12" bestFit="1" customWidth="1"/>
    <col min="9" max="9" width="12.5703125" bestFit="1" customWidth="1"/>
  </cols>
  <sheetData>
    <row r="1" spans="1:9" x14ac:dyDescent="0.25">
      <c r="A1" t="s">
        <v>1</v>
      </c>
      <c r="B1" t="s">
        <v>2</v>
      </c>
      <c r="C1" t="s">
        <v>0</v>
      </c>
      <c r="H1" t="s">
        <v>3</v>
      </c>
      <c r="I1" t="s">
        <v>7</v>
      </c>
    </row>
    <row r="2" spans="1:9" x14ac:dyDescent="0.25">
      <c r="A2">
        <v>2</v>
      </c>
      <c r="B2">
        <v>100</v>
      </c>
      <c r="C2">
        <v>32</v>
      </c>
      <c r="D2">
        <v>17</v>
      </c>
      <c r="E2">
        <v>17</v>
      </c>
      <c r="F2">
        <v>32</v>
      </c>
      <c r="G2">
        <v>31</v>
      </c>
      <c r="H2">
        <f>TRIMMEAN(C2:G2, 0.4)</f>
        <v>26.666666666666668</v>
      </c>
      <c r="I2" s="1">
        <f>H2/(POWER(10,6))</f>
        <v>2.6666666666666667E-5</v>
      </c>
    </row>
    <row r="3" spans="1:9" x14ac:dyDescent="0.25">
      <c r="A3">
        <v>2</v>
      </c>
      <c r="B3">
        <v>1000</v>
      </c>
      <c r="C3">
        <v>1020</v>
      </c>
      <c r="D3">
        <v>410</v>
      </c>
      <c r="E3">
        <v>1019</v>
      </c>
      <c r="F3">
        <v>1022</v>
      </c>
      <c r="G3">
        <v>1022</v>
      </c>
      <c r="H3">
        <f t="shared" ref="H3:H57" si="0">TRIMMEAN(C3:G3, 0.4)</f>
        <v>1020.3333333333334</v>
      </c>
      <c r="I3" s="1">
        <f t="shared" ref="I3:I57" si="1">H3/(POWER(10,6))</f>
        <v>1.0203333333333334E-3</v>
      </c>
    </row>
    <row r="4" spans="1:9" x14ac:dyDescent="0.25">
      <c r="A4">
        <v>2</v>
      </c>
      <c r="B4">
        <v>10000</v>
      </c>
      <c r="C4">
        <v>75384</v>
      </c>
      <c r="D4">
        <v>77552</v>
      </c>
      <c r="E4">
        <v>73185</v>
      </c>
      <c r="F4">
        <v>73213</v>
      </c>
      <c r="G4">
        <v>74903</v>
      </c>
      <c r="H4">
        <f t="shared" si="0"/>
        <v>74500</v>
      </c>
      <c r="I4" s="1">
        <f t="shared" si="1"/>
        <v>7.4499999999999997E-2</v>
      </c>
    </row>
    <row r="5" spans="1:9" x14ac:dyDescent="0.25">
      <c r="A5">
        <v>2</v>
      </c>
      <c r="B5">
        <v>100000</v>
      </c>
      <c r="C5">
        <v>22021210</v>
      </c>
      <c r="D5">
        <v>22004924</v>
      </c>
      <c r="E5">
        <v>21976020</v>
      </c>
      <c r="F5">
        <v>21958372</v>
      </c>
      <c r="G5">
        <v>22231820</v>
      </c>
      <c r="H5">
        <f t="shared" si="0"/>
        <v>22000718</v>
      </c>
      <c r="I5" s="1">
        <f t="shared" si="1"/>
        <v>22.000717999999999</v>
      </c>
    </row>
    <row r="6" spans="1:9" x14ac:dyDescent="0.25">
      <c r="A6">
        <v>2</v>
      </c>
      <c r="B6">
        <v>150000</v>
      </c>
      <c r="C6">
        <v>60936032</v>
      </c>
      <c r="D6">
        <v>60900796</v>
      </c>
      <c r="E6">
        <v>60998548</v>
      </c>
      <c r="F6">
        <v>60984752</v>
      </c>
      <c r="G6">
        <v>61084824</v>
      </c>
      <c r="H6">
        <f t="shared" si="0"/>
        <v>60973110.666666664</v>
      </c>
      <c r="I6" s="1">
        <f t="shared" si="1"/>
        <v>60.973110666666663</v>
      </c>
    </row>
    <row r="7" spans="1:9" x14ac:dyDescent="0.25">
      <c r="A7">
        <v>2</v>
      </c>
      <c r="B7">
        <v>200000</v>
      </c>
      <c r="C7">
        <v>121430136</v>
      </c>
      <c r="D7">
        <v>121547488</v>
      </c>
      <c r="E7">
        <v>121512600</v>
      </c>
      <c r="F7">
        <v>121497264</v>
      </c>
      <c r="G7">
        <v>121761712</v>
      </c>
      <c r="H7">
        <f t="shared" si="0"/>
        <v>121519117.33333333</v>
      </c>
      <c r="I7" s="1">
        <f t="shared" si="1"/>
        <v>121.51911733333333</v>
      </c>
    </row>
    <row r="8" spans="1:9" x14ac:dyDescent="0.25">
      <c r="A8">
        <v>2</v>
      </c>
      <c r="B8">
        <v>250000</v>
      </c>
      <c r="C8">
        <v>203609440</v>
      </c>
      <c r="D8">
        <v>203409104</v>
      </c>
      <c r="E8">
        <v>203330288</v>
      </c>
      <c r="F8">
        <v>203406400</v>
      </c>
      <c r="G8">
        <v>206044400</v>
      </c>
      <c r="H8">
        <f t="shared" si="0"/>
        <v>203474981.33333334</v>
      </c>
      <c r="I8" s="1">
        <f t="shared" si="1"/>
        <v>203.47498133333335</v>
      </c>
    </row>
    <row r="9" spans="1:9" x14ac:dyDescent="0.25">
      <c r="A9">
        <v>2</v>
      </c>
      <c r="B9">
        <v>300000</v>
      </c>
      <c r="C9">
        <v>316268384</v>
      </c>
      <c r="D9">
        <v>316784640</v>
      </c>
      <c r="E9">
        <v>314409344</v>
      </c>
      <c r="F9">
        <v>315232640</v>
      </c>
      <c r="G9">
        <v>341198400</v>
      </c>
      <c r="H9">
        <f t="shared" si="0"/>
        <v>316095221.33333331</v>
      </c>
      <c r="I9" s="1">
        <f t="shared" si="1"/>
        <v>316.09522133333331</v>
      </c>
    </row>
    <row r="10" spans="1:9" x14ac:dyDescent="0.25">
      <c r="A10">
        <v>4</v>
      </c>
      <c r="B10">
        <v>100</v>
      </c>
      <c r="C10">
        <v>27</v>
      </c>
      <c r="D10">
        <v>27</v>
      </c>
      <c r="E10">
        <v>9</v>
      </c>
      <c r="F10">
        <v>15</v>
      </c>
      <c r="G10">
        <v>27</v>
      </c>
      <c r="H10">
        <f t="shared" si="0"/>
        <v>23</v>
      </c>
      <c r="I10" s="1">
        <f t="shared" si="1"/>
        <v>2.3E-5</v>
      </c>
    </row>
    <row r="11" spans="1:9" x14ac:dyDescent="0.25">
      <c r="A11">
        <v>4</v>
      </c>
      <c r="B11">
        <v>1000</v>
      </c>
      <c r="C11">
        <v>603</v>
      </c>
      <c r="D11">
        <v>609</v>
      </c>
      <c r="E11">
        <v>611</v>
      </c>
      <c r="F11">
        <v>621</v>
      </c>
      <c r="G11">
        <v>607</v>
      </c>
      <c r="H11">
        <f t="shared" si="0"/>
        <v>609</v>
      </c>
      <c r="I11" s="1">
        <f t="shared" si="1"/>
        <v>6.0899999999999995E-4</v>
      </c>
    </row>
    <row r="12" spans="1:9" x14ac:dyDescent="0.25">
      <c r="A12">
        <v>4</v>
      </c>
      <c r="B12">
        <v>10000</v>
      </c>
      <c r="C12">
        <v>31705</v>
      </c>
      <c r="D12">
        <v>28374</v>
      </c>
      <c r="E12">
        <v>33943</v>
      </c>
      <c r="F12">
        <v>32448</v>
      </c>
      <c r="G12">
        <v>32608</v>
      </c>
      <c r="H12">
        <f t="shared" si="0"/>
        <v>32253.666666666668</v>
      </c>
      <c r="I12" s="1">
        <f t="shared" si="1"/>
        <v>3.2253666666666667E-2</v>
      </c>
    </row>
    <row r="13" spans="1:9" x14ac:dyDescent="0.25">
      <c r="A13">
        <v>4</v>
      </c>
      <c r="B13">
        <v>100000</v>
      </c>
      <c r="C13">
        <v>9631716</v>
      </c>
      <c r="D13">
        <v>9658111</v>
      </c>
      <c r="E13">
        <v>9632261</v>
      </c>
      <c r="F13">
        <v>9649006</v>
      </c>
      <c r="G13">
        <v>9627463</v>
      </c>
      <c r="H13">
        <f t="shared" si="0"/>
        <v>9637661</v>
      </c>
      <c r="I13" s="1">
        <f t="shared" si="1"/>
        <v>9.6376609999999996</v>
      </c>
    </row>
    <row r="14" spans="1:9" x14ac:dyDescent="0.25">
      <c r="A14">
        <v>4</v>
      </c>
      <c r="B14">
        <v>150000</v>
      </c>
      <c r="C14">
        <v>28461896</v>
      </c>
      <c r="D14">
        <v>28538308</v>
      </c>
      <c r="E14">
        <v>28531840</v>
      </c>
      <c r="F14">
        <v>28578534</v>
      </c>
      <c r="G14">
        <v>28456044</v>
      </c>
      <c r="H14">
        <f t="shared" si="0"/>
        <v>28510681.333333332</v>
      </c>
      <c r="I14" s="1">
        <f t="shared" si="1"/>
        <v>28.510681333333331</v>
      </c>
    </row>
    <row r="15" spans="1:9" x14ac:dyDescent="0.25">
      <c r="A15">
        <v>4</v>
      </c>
      <c r="B15">
        <v>200000</v>
      </c>
      <c r="C15">
        <v>58194836</v>
      </c>
      <c r="D15">
        <v>58150712</v>
      </c>
      <c r="E15">
        <v>58183256</v>
      </c>
      <c r="F15">
        <v>58208276</v>
      </c>
      <c r="G15">
        <v>58157044</v>
      </c>
      <c r="H15">
        <f t="shared" si="0"/>
        <v>58178378.666666664</v>
      </c>
      <c r="I15" s="1">
        <f t="shared" si="1"/>
        <v>58.178378666666667</v>
      </c>
    </row>
    <row r="16" spans="1:9" x14ac:dyDescent="0.25">
      <c r="A16">
        <v>4</v>
      </c>
      <c r="B16">
        <v>250000</v>
      </c>
      <c r="C16">
        <v>98473528</v>
      </c>
      <c r="D16">
        <v>98557952</v>
      </c>
      <c r="E16">
        <v>98523080</v>
      </c>
      <c r="F16">
        <v>98467040</v>
      </c>
      <c r="G16">
        <v>98614360</v>
      </c>
      <c r="H16">
        <f t="shared" si="0"/>
        <v>98518186.666666672</v>
      </c>
      <c r="I16" s="1">
        <f t="shared" si="1"/>
        <v>98.518186666666665</v>
      </c>
    </row>
    <row r="17" spans="1:9" x14ac:dyDescent="0.25">
      <c r="A17">
        <v>4</v>
      </c>
      <c r="B17">
        <v>300000</v>
      </c>
      <c r="C17">
        <v>149689216</v>
      </c>
      <c r="D17">
        <v>149739792</v>
      </c>
      <c r="E17">
        <v>149734480</v>
      </c>
      <c r="F17">
        <v>149666064</v>
      </c>
      <c r="G17">
        <v>147447408</v>
      </c>
      <c r="H17">
        <f t="shared" si="0"/>
        <v>149696586.66666666</v>
      </c>
      <c r="I17" s="1">
        <f t="shared" si="1"/>
        <v>149.69658666666666</v>
      </c>
    </row>
    <row r="18" spans="1:9" x14ac:dyDescent="0.25">
      <c r="A18">
        <v>8</v>
      </c>
      <c r="B18">
        <v>100</v>
      </c>
      <c r="C18">
        <v>25</v>
      </c>
      <c r="D18">
        <v>25</v>
      </c>
      <c r="E18">
        <v>26</v>
      </c>
      <c r="F18">
        <v>25</v>
      </c>
      <c r="G18">
        <v>25</v>
      </c>
      <c r="H18">
        <f t="shared" si="0"/>
        <v>25</v>
      </c>
      <c r="I18" s="1">
        <f t="shared" si="1"/>
        <v>2.5000000000000001E-5</v>
      </c>
    </row>
    <row r="19" spans="1:9" x14ac:dyDescent="0.25">
      <c r="A19">
        <v>8</v>
      </c>
      <c r="B19">
        <v>1000</v>
      </c>
      <c r="C19">
        <v>415</v>
      </c>
      <c r="D19">
        <v>417</v>
      </c>
      <c r="E19">
        <v>126</v>
      </c>
      <c r="F19">
        <v>422</v>
      </c>
      <c r="G19">
        <v>415</v>
      </c>
      <c r="H19">
        <f t="shared" si="0"/>
        <v>415.66666666666669</v>
      </c>
      <c r="I19" s="1">
        <f t="shared" si="1"/>
        <v>4.1566666666666667E-4</v>
      </c>
    </row>
    <row r="20" spans="1:9" x14ac:dyDescent="0.25">
      <c r="A20">
        <v>8</v>
      </c>
      <c r="B20">
        <v>10000</v>
      </c>
      <c r="C20">
        <v>10868</v>
      </c>
      <c r="D20">
        <v>17565</v>
      </c>
      <c r="E20">
        <v>13599</v>
      </c>
      <c r="F20">
        <v>12481</v>
      </c>
      <c r="G20">
        <v>15677</v>
      </c>
      <c r="H20">
        <f t="shared" si="0"/>
        <v>13919</v>
      </c>
      <c r="I20" s="1">
        <f t="shared" si="1"/>
        <v>1.3919000000000001E-2</v>
      </c>
    </row>
    <row r="21" spans="1:9" x14ac:dyDescent="0.25">
      <c r="A21">
        <v>8</v>
      </c>
      <c r="B21">
        <v>100000</v>
      </c>
      <c r="C21">
        <v>3715669</v>
      </c>
      <c r="D21">
        <v>3703648</v>
      </c>
      <c r="E21">
        <v>3696271</v>
      </c>
      <c r="F21">
        <v>3724926</v>
      </c>
      <c r="G21">
        <v>3872218</v>
      </c>
      <c r="H21">
        <f t="shared" si="0"/>
        <v>3714747.6666666665</v>
      </c>
      <c r="I21" s="1">
        <f t="shared" si="1"/>
        <v>3.7147476666666663</v>
      </c>
    </row>
    <row r="22" spans="1:9" x14ac:dyDescent="0.25">
      <c r="A22">
        <v>8</v>
      </c>
      <c r="B22">
        <v>150000</v>
      </c>
      <c r="C22">
        <v>11999198</v>
      </c>
      <c r="D22">
        <v>11959127</v>
      </c>
      <c r="E22">
        <v>12013125</v>
      </c>
      <c r="F22">
        <v>11983643</v>
      </c>
      <c r="G22">
        <v>12551283</v>
      </c>
      <c r="H22">
        <f t="shared" si="0"/>
        <v>11998655.333333334</v>
      </c>
      <c r="I22" s="1">
        <f t="shared" si="1"/>
        <v>11.998655333333334</v>
      </c>
    </row>
    <row r="23" spans="1:9" x14ac:dyDescent="0.25">
      <c r="A23">
        <v>8</v>
      </c>
      <c r="B23">
        <v>200000</v>
      </c>
      <c r="C23">
        <v>25781456</v>
      </c>
      <c r="D23">
        <v>25850418</v>
      </c>
      <c r="E23">
        <v>25827356</v>
      </c>
      <c r="F23">
        <v>25834364</v>
      </c>
      <c r="G23">
        <v>25829144</v>
      </c>
      <c r="H23">
        <f t="shared" si="0"/>
        <v>25830288</v>
      </c>
      <c r="I23" s="1">
        <f t="shared" si="1"/>
        <v>25.830287999999999</v>
      </c>
    </row>
    <row r="24" spans="1:9" x14ac:dyDescent="0.25">
      <c r="A24">
        <v>8</v>
      </c>
      <c r="B24">
        <v>250000</v>
      </c>
      <c r="C24">
        <v>45209196</v>
      </c>
      <c r="D24">
        <v>45254232</v>
      </c>
      <c r="E24">
        <v>45265680</v>
      </c>
      <c r="F24">
        <v>45307180</v>
      </c>
      <c r="G24">
        <v>45237280</v>
      </c>
      <c r="H24">
        <f t="shared" si="0"/>
        <v>45252397.333333336</v>
      </c>
      <c r="I24" s="1">
        <f t="shared" si="1"/>
        <v>45.252397333333334</v>
      </c>
    </row>
    <row r="25" spans="1:9" x14ac:dyDescent="0.25">
      <c r="A25">
        <v>8</v>
      </c>
      <c r="B25">
        <v>300000</v>
      </c>
      <c r="C25">
        <v>70166840</v>
      </c>
      <c r="D25">
        <v>70199872</v>
      </c>
      <c r="E25">
        <v>70173936</v>
      </c>
      <c r="F25">
        <v>70168680</v>
      </c>
      <c r="G25">
        <v>70139600</v>
      </c>
      <c r="H25">
        <f t="shared" si="0"/>
        <v>70169818.666666672</v>
      </c>
      <c r="I25" s="1">
        <f t="shared" si="1"/>
        <v>70.169818666666671</v>
      </c>
    </row>
    <row r="26" spans="1:9" x14ac:dyDescent="0.25">
      <c r="A26">
        <v>12</v>
      </c>
      <c r="B26">
        <v>100</v>
      </c>
      <c r="C26">
        <v>24</v>
      </c>
      <c r="D26">
        <v>25</v>
      </c>
      <c r="E26">
        <v>25</v>
      </c>
      <c r="F26">
        <v>13</v>
      </c>
      <c r="G26">
        <v>24</v>
      </c>
      <c r="H26">
        <f t="shared" si="0"/>
        <v>24.333333333333332</v>
      </c>
      <c r="I26" s="1">
        <f t="shared" si="1"/>
        <v>2.4333333333333333E-5</v>
      </c>
    </row>
    <row r="27" spans="1:9" x14ac:dyDescent="0.25">
      <c r="A27">
        <v>12</v>
      </c>
      <c r="B27">
        <v>1000</v>
      </c>
      <c r="C27">
        <v>348</v>
      </c>
      <c r="D27">
        <v>342</v>
      </c>
      <c r="E27">
        <v>348</v>
      </c>
      <c r="F27">
        <v>349</v>
      </c>
      <c r="G27">
        <v>344</v>
      </c>
      <c r="H27">
        <f t="shared" si="0"/>
        <v>346.66666666666669</v>
      </c>
      <c r="I27" s="1">
        <f t="shared" si="1"/>
        <v>3.4666666666666667E-4</v>
      </c>
    </row>
    <row r="28" spans="1:9" x14ac:dyDescent="0.25">
      <c r="A28">
        <v>12</v>
      </c>
      <c r="B28">
        <v>10000</v>
      </c>
      <c r="C28">
        <v>11546</v>
      </c>
      <c r="D28">
        <v>8122</v>
      </c>
      <c r="E28">
        <v>14733</v>
      </c>
      <c r="F28">
        <v>10145</v>
      </c>
      <c r="G28">
        <v>6407</v>
      </c>
      <c r="H28">
        <f t="shared" si="0"/>
        <v>9937.6666666666661</v>
      </c>
      <c r="I28" s="1">
        <f t="shared" si="1"/>
        <v>9.9376666666666658E-3</v>
      </c>
    </row>
    <row r="29" spans="1:9" x14ac:dyDescent="0.25">
      <c r="A29">
        <v>12</v>
      </c>
      <c r="B29">
        <v>100000</v>
      </c>
      <c r="C29">
        <v>2223309</v>
      </c>
      <c r="D29">
        <v>2223628</v>
      </c>
      <c r="E29">
        <v>2226945</v>
      </c>
      <c r="F29">
        <v>2259669</v>
      </c>
      <c r="G29">
        <v>2226673</v>
      </c>
      <c r="H29">
        <f t="shared" si="0"/>
        <v>2225748.6666666665</v>
      </c>
      <c r="I29" s="1">
        <f t="shared" si="1"/>
        <v>2.2257486666666666</v>
      </c>
    </row>
    <row r="30" spans="1:9" x14ac:dyDescent="0.25">
      <c r="A30">
        <v>12</v>
      </c>
      <c r="B30">
        <v>150000</v>
      </c>
      <c r="C30">
        <v>6815512</v>
      </c>
      <c r="D30">
        <v>6844643</v>
      </c>
      <c r="E30">
        <v>6812205</v>
      </c>
      <c r="F30">
        <v>6892119</v>
      </c>
      <c r="G30">
        <v>6834028</v>
      </c>
      <c r="H30">
        <f t="shared" si="0"/>
        <v>6831394.333333333</v>
      </c>
      <c r="I30" s="1">
        <f t="shared" si="1"/>
        <v>6.8313943333333329</v>
      </c>
    </row>
    <row r="31" spans="1:9" x14ac:dyDescent="0.25">
      <c r="A31">
        <v>12</v>
      </c>
      <c r="B31">
        <v>200000</v>
      </c>
      <c r="C31">
        <v>15106138</v>
      </c>
      <c r="D31">
        <v>15095225</v>
      </c>
      <c r="E31">
        <v>15094257</v>
      </c>
      <c r="F31">
        <v>15052839</v>
      </c>
      <c r="G31">
        <v>15127878</v>
      </c>
      <c r="H31">
        <f t="shared" si="0"/>
        <v>15098540</v>
      </c>
      <c r="I31" s="1">
        <f t="shared" si="1"/>
        <v>15.09854</v>
      </c>
    </row>
    <row r="32" spans="1:9" x14ac:dyDescent="0.25">
      <c r="A32">
        <v>12</v>
      </c>
      <c r="B32">
        <v>250000</v>
      </c>
      <c r="C32">
        <v>27246528</v>
      </c>
      <c r="D32">
        <v>27254766</v>
      </c>
      <c r="E32">
        <v>27219484</v>
      </c>
      <c r="F32">
        <v>27176232</v>
      </c>
      <c r="G32">
        <v>27206480</v>
      </c>
      <c r="H32">
        <f t="shared" si="0"/>
        <v>27224164</v>
      </c>
      <c r="I32" s="1">
        <f t="shared" si="1"/>
        <v>27.224163999999998</v>
      </c>
    </row>
    <row r="33" spans="1:9" x14ac:dyDescent="0.25">
      <c r="A33">
        <v>12</v>
      </c>
      <c r="B33">
        <v>300000</v>
      </c>
      <c r="C33">
        <v>43151500</v>
      </c>
      <c r="D33">
        <v>43127452</v>
      </c>
      <c r="E33">
        <v>43128884</v>
      </c>
      <c r="F33">
        <v>43318024</v>
      </c>
      <c r="G33">
        <v>43110848</v>
      </c>
      <c r="H33">
        <f t="shared" si="0"/>
        <v>43135945.333333336</v>
      </c>
      <c r="I33" s="1">
        <f t="shared" si="1"/>
        <v>43.135945333333339</v>
      </c>
    </row>
    <row r="34" spans="1:9" x14ac:dyDescent="0.25">
      <c r="A34">
        <v>16</v>
      </c>
      <c r="B34">
        <v>100</v>
      </c>
      <c r="C34">
        <v>25</v>
      </c>
      <c r="D34">
        <v>25</v>
      </c>
      <c r="E34">
        <v>13</v>
      </c>
      <c r="F34">
        <v>24</v>
      </c>
      <c r="G34">
        <v>8</v>
      </c>
      <c r="H34">
        <f t="shared" si="0"/>
        <v>20.666666666666668</v>
      </c>
      <c r="I34" s="1">
        <f t="shared" si="1"/>
        <v>2.0666666666666666E-5</v>
      </c>
    </row>
    <row r="35" spans="1:9" x14ac:dyDescent="0.25">
      <c r="A35">
        <v>16</v>
      </c>
      <c r="B35">
        <v>1000</v>
      </c>
      <c r="C35">
        <v>316</v>
      </c>
      <c r="D35">
        <v>317</v>
      </c>
      <c r="E35">
        <v>96</v>
      </c>
      <c r="F35">
        <v>314</v>
      </c>
      <c r="G35">
        <v>323</v>
      </c>
      <c r="H35">
        <f t="shared" si="0"/>
        <v>315.66666666666669</v>
      </c>
      <c r="I35" s="1">
        <f t="shared" si="1"/>
        <v>3.1566666666666668E-4</v>
      </c>
    </row>
    <row r="36" spans="1:9" x14ac:dyDescent="0.25">
      <c r="A36">
        <v>16</v>
      </c>
      <c r="B36">
        <v>10000</v>
      </c>
      <c r="C36">
        <v>7429</v>
      </c>
      <c r="D36">
        <v>11031</v>
      </c>
      <c r="E36">
        <v>8358</v>
      </c>
      <c r="F36">
        <v>8280</v>
      </c>
      <c r="G36">
        <v>8286</v>
      </c>
      <c r="H36">
        <f t="shared" si="0"/>
        <v>8308</v>
      </c>
      <c r="I36" s="1">
        <f t="shared" si="1"/>
        <v>8.3079999999999994E-3</v>
      </c>
    </row>
    <row r="37" spans="1:9" x14ac:dyDescent="0.25">
      <c r="A37">
        <v>16</v>
      </c>
      <c r="B37">
        <v>100000</v>
      </c>
      <c r="C37">
        <v>1596056</v>
      </c>
      <c r="D37">
        <v>1596212</v>
      </c>
      <c r="E37">
        <v>1597496</v>
      </c>
      <c r="F37">
        <v>1605921</v>
      </c>
      <c r="G37">
        <v>1600349</v>
      </c>
      <c r="H37">
        <f t="shared" si="0"/>
        <v>1598019</v>
      </c>
      <c r="I37" s="1">
        <f t="shared" si="1"/>
        <v>1.5980190000000001</v>
      </c>
    </row>
    <row r="38" spans="1:9" x14ac:dyDescent="0.25">
      <c r="A38">
        <v>16</v>
      </c>
      <c r="B38">
        <v>150000</v>
      </c>
      <c r="C38">
        <v>4753363</v>
      </c>
      <c r="D38">
        <v>4760225</v>
      </c>
      <c r="E38">
        <v>4765216</v>
      </c>
      <c r="F38">
        <v>4872349</v>
      </c>
      <c r="G38">
        <v>4827363</v>
      </c>
      <c r="H38">
        <f t="shared" si="0"/>
        <v>4784268</v>
      </c>
      <c r="I38" s="1">
        <f t="shared" si="1"/>
        <v>4.784268</v>
      </c>
    </row>
    <row r="39" spans="1:9" x14ac:dyDescent="0.25">
      <c r="A39">
        <v>16</v>
      </c>
      <c r="B39">
        <v>200000</v>
      </c>
      <c r="C39">
        <v>10246004</v>
      </c>
      <c r="D39">
        <v>10235063</v>
      </c>
      <c r="E39">
        <v>10227172</v>
      </c>
      <c r="F39">
        <v>10526316</v>
      </c>
      <c r="G39">
        <v>10280350</v>
      </c>
      <c r="H39">
        <f t="shared" si="0"/>
        <v>10253805.666666666</v>
      </c>
      <c r="I39" s="1">
        <f t="shared" si="1"/>
        <v>10.253805666666667</v>
      </c>
    </row>
    <row r="40" spans="1:9" x14ac:dyDescent="0.25">
      <c r="A40">
        <v>16</v>
      </c>
      <c r="B40">
        <v>250000</v>
      </c>
      <c r="C40">
        <v>18536776</v>
      </c>
      <c r="D40">
        <v>18510536</v>
      </c>
      <c r="E40">
        <v>18518342</v>
      </c>
      <c r="F40">
        <v>18894496</v>
      </c>
      <c r="G40">
        <v>18593474</v>
      </c>
      <c r="H40">
        <f t="shared" si="0"/>
        <v>18549530.666666668</v>
      </c>
      <c r="I40" s="1">
        <f t="shared" si="1"/>
        <v>18.549530666666669</v>
      </c>
    </row>
    <row r="41" spans="1:9" x14ac:dyDescent="0.25">
      <c r="A41">
        <v>16</v>
      </c>
      <c r="B41">
        <v>300000</v>
      </c>
      <c r="C41">
        <v>29770788</v>
      </c>
      <c r="D41">
        <v>29745516</v>
      </c>
      <c r="E41">
        <v>29761608</v>
      </c>
      <c r="F41">
        <v>29976840</v>
      </c>
      <c r="G41">
        <v>30673444</v>
      </c>
      <c r="H41">
        <f t="shared" si="0"/>
        <v>29836412</v>
      </c>
      <c r="I41" s="1">
        <f t="shared" si="1"/>
        <v>29.836411999999999</v>
      </c>
    </row>
    <row r="42" spans="1:9" x14ac:dyDescent="0.25">
      <c r="A42">
        <v>20</v>
      </c>
      <c r="B42">
        <v>100</v>
      </c>
      <c r="C42">
        <v>13</v>
      </c>
      <c r="D42">
        <v>24</v>
      </c>
      <c r="E42">
        <v>23</v>
      </c>
      <c r="F42">
        <v>24</v>
      </c>
      <c r="G42">
        <v>24</v>
      </c>
      <c r="H42">
        <f t="shared" si="0"/>
        <v>23.666666666666668</v>
      </c>
      <c r="I42" s="1">
        <f t="shared" si="1"/>
        <v>2.3666666666666668E-5</v>
      </c>
    </row>
    <row r="43" spans="1:9" x14ac:dyDescent="0.25">
      <c r="A43">
        <v>20</v>
      </c>
      <c r="B43">
        <v>1000</v>
      </c>
      <c r="C43">
        <v>300</v>
      </c>
      <c r="D43">
        <v>296</v>
      </c>
      <c r="E43">
        <v>157</v>
      </c>
      <c r="F43">
        <v>295</v>
      </c>
      <c r="G43">
        <v>301</v>
      </c>
      <c r="H43">
        <f t="shared" si="0"/>
        <v>297</v>
      </c>
      <c r="I43" s="1">
        <f t="shared" si="1"/>
        <v>2.9700000000000001E-4</v>
      </c>
    </row>
    <row r="44" spans="1:9" x14ac:dyDescent="0.25">
      <c r="A44">
        <v>20</v>
      </c>
      <c r="B44">
        <v>10000</v>
      </c>
      <c r="C44">
        <v>11795</v>
      </c>
      <c r="D44">
        <v>12410</v>
      </c>
      <c r="E44">
        <v>10418</v>
      </c>
      <c r="F44">
        <v>8589</v>
      </c>
      <c r="G44">
        <v>4970</v>
      </c>
      <c r="H44">
        <f t="shared" si="0"/>
        <v>10267.333333333334</v>
      </c>
      <c r="I44" s="1">
        <f t="shared" si="1"/>
        <v>1.0267333333333333E-2</v>
      </c>
    </row>
    <row r="45" spans="1:9" x14ac:dyDescent="0.25">
      <c r="A45">
        <v>20</v>
      </c>
      <c r="B45">
        <v>100000</v>
      </c>
      <c r="C45">
        <v>1226971</v>
      </c>
      <c r="D45">
        <v>1227199</v>
      </c>
      <c r="E45">
        <v>1227349</v>
      </c>
      <c r="F45">
        <v>1232456</v>
      </c>
      <c r="G45">
        <v>1228121</v>
      </c>
      <c r="H45">
        <f t="shared" si="0"/>
        <v>1227556.3333333333</v>
      </c>
      <c r="I45" s="1">
        <f t="shared" si="1"/>
        <v>1.2275563333333332</v>
      </c>
    </row>
    <row r="46" spans="1:9" x14ac:dyDescent="0.25">
      <c r="A46">
        <v>20</v>
      </c>
      <c r="B46">
        <v>150000</v>
      </c>
      <c r="C46">
        <v>3636517</v>
      </c>
      <c r="D46">
        <v>3639362</v>
      </c>
      <c r="E46">
        <v>3639289</v>
      </c>
      <c r="F46">
        <v>3874629</v>
      </c>
      <c r="G46">
        <v>3712170</v>
      </c>
      <c r="H46">
        <f t="shared" si="0"/>
        <v>3663607</v>
      </c>
      <c r="I46" s="1">
        <f t="shared" si="1"/>
        <v>3.6636069999999998</v>
      </c>
    </row>
    <row r="47" spans="1:9" x14ac:dyDescent="0.25">
      <c r="A47">
        <v>20</v>
      </c>
      <c r="B47">
        <v>200000</v>
      </c>
      <c r="C47">
        <v>7733669</v>
      </c>
      <c r="D47">
        <v>7654173</v>
      </c>
      <c r="E47">
        <v>7656955</v>
      </c>
      <c r="F47">
        <v>8025664</v>
      </c>
      <c r="G47">
        <v>7931950</v>
      </c>
      <c r="H47">
        <f t="shared" si="0"/>
        <v>7774191.333333333</v>
      </c>
      <c r="I47" s="1">
        <f t="shared" si="1"/>
        <v>7.7741913333333335</v>
      </c>
    </row>
    <row r="48" spans="1:9" x14ac:dyDescent="0.25">
      <c r="A48">
        <v>20</v>
      </c>
      <c r="B48">
        <v>250000</v>
      </c>
      <c r="C48">
        <v>13654951</v>
      </c>
      <c r="D48">
        <v>13651829</v>
      </c>
      <c r="E48">
        <v>13639604</v>
      </c>
      <c r="F48">
        <v>13750224</v>
      </c>
      <c r="G48">
        <v>14214608</v>
      </c>
      <c r="H48">
        <f t="shared" si="0"/>
        <v>13685668</v>
      </c>
      <c r="I48" s="1">
        <f t="shared" si="1"/>
        <v>13.685668</v>
      </c>
    </row>
    <row r="49" spans="1:9" x14ac:dyDescent="0.25">
      <c r="A49">
        <v>20</v>
      </c>
      <c r="B49">
        <v>300000</v>
      </c>
      <c r="C49">
        <v>21928564</v>
      </c>
      <c r="D49">
        <v>21994820</v>
      </c>
      <c r="E49">
        <v>21940702</v>
      </c>
      <c r="F49">
        <v>21955748</v>
      </c>
      <c r="G49">
        <v>22963938</v>
      </c>
      <c r="H49">
        <f t="shared" si="0"/>
        <v>21963756.666666668</v>
      </c>
      <c r="I49" s="1">
        <f t="shared" si="1"/>
        <v>21.963756666666669</v>
      </c>
    </row>
    <row r="50" spans="1:9" x14ac:dyDescent="0.25">
      <c r="A50">
        <v>24</v>
      </c>
      <c r="B50">
        <v>100</v>
      </c>
      <c r="C50">
        <v>23</v>
      </c>
      <c r="D50">
        <v>24</v>
      </c>
      <c r="E50">
        <v>23</v>
      </c>
      <c r="F50">
        <v>24</v>
      </c>
      <c r="G50">
        <v>24</v>
      </c>
      <c r="H50">
        <f t="shared" si="0"/>
        <v>23.666666666666668</v>
      </c>
      <c r="I50" s="1">
        <f t="shared" si="1"/>
        <v>2.3666666666666668E-5</v>
      </c>
    </row>
    <row r="51" spans="1:9" x14ac:dyDescent="0.25">
      <c r="A51">
        <v>24</v>
      </c>
      <c r="B51">
        <v>1000</v>
      </c>
      <c r="C51">
        <v>281</v>
      </c>
      <c r="D51">
        <v>283</v>
      </c>
      <c r="E51">
        <v>285</v>
      </c>
      <c r="F51">
        <v>283</v>
      </c>
      <c r="G51">
        <v>282</v>
      </c>
      <c r="H51">
        <f t="shared" si="0"/>
        <v>282.66666666666669</v>
      </c>
      <c r="I51" s="1">
        <f t="shared" si="1"/>
        <v>2.8266666666666669E-4</v>
      </c>
    </row>
    <row r="52" spans="1:9" x14ac:dyDescent="0.25">
      <c r="A52">
        <v>24</v>
      </c>
      <c r="B52">
        <v>10000</v>
      </c>
      <c r="C52">
        <v>3833</v>
      </c>
      <c r="D52">
        <v>4469</v>
      </c>
      <c r="E52">
        <v>5546</v>
      </c>
      <c r="F52">
        <v>7607</v>
      </c>
      <c r="G52">
        <v>5477</v>
      </c>
      <c r="H52">
        <f t="shared" si="0"/>
        <v>5164</v>
      </c>
      <c r="I52" s="1">
        <f t="shared" si="1"/>
        <v>5.1640000000000002E-3</v>
      </c>
    </row>
    <row r="53" spans="1:9" x14ac:dyDescent="0.25">
      <c r="A53">
        <v>24</v>
      </c>
      <c r="B53">
        <v>100000</v>
      </c>
      <c r="C53">
        <v>976498</v>
      </c>
      <c r="D53">
        <v>976482</v>
      </c>
      <c r="E53">
        <v>977589</v>
      </c>
      <c r="F53">
        <v>976645</v>
      </c>
      <c r="G53">
        <v>977098</v>
      </c>
      <c r="H53">
        <f t="shared" si="0"/>
        <v>976747</v>
      </c>
      <c r="I53" s="1">
        <f t="shared" si="1"/>
        <v>0.97674700000000003</v>
      </c>
    </row>
    <row r="54" spans="1:9" x14ac:dyDescent="0.25">
      <c r="A54">
        <v>24</v>
      </c>
      <c r="B54">
        <v>150000</v>
      </c>
      <c r="C54">
        <v>2954597</v>
      </c>
      <c r="D54">
        <v>2954128</v>
      </c>
      <c r="E54">
        <v>2954448</v>
      </c>
      <c r="F54">
        <v>2955537</v>
      </c>
      <c r="G54">
        <v>2960207</v>
      </c>
      <c r="H54">
        <f t="shared" si="0"/>
        <v>2954860.6666666665</v>
      </c>
      <c r="I54" s="1">
        <f t="shared" si="1"/>
        <v>2.9548606666666664</v>
      </c>
    </row>
    <row r="55" spans="1:9" x14ac:dyDescent="0.25">
      <c r="A55">
        <v>24</v>
      </c>
      <c r="B55">
        <v>200000</v>
      </c>
      <c r="C55">
        <v>6168444</v>
      </c>
      <c r="D55">
        <v>6168510</v>
      </c>
      <c r="E55">
        <v>6161020</v>
      </c>
      <c r="F55">
        <v>6183956</v>
      </c>
      <c r="G55">
        <v>6183310</v>
      </c>
      <c r="H55">
        <f t="shared" si="0"/>
        <v>6173421.333333333</v>
      </c>
      <c r="I55" s="1">
        <f t="shared" si="1"/>
        <v>6.1734213333333328</v>
      </c>
    </row>
    <row r="56" spans="1:9" x14ac:dyDescent="0.25">
      <c r="A56">
        <v>24</v>
      </c>
      <c r="B56">
        <v>250000</v>
      </c>
      <c r="C56">
        <v>10809222</v>
      </c>
      <c r="D56">
        <v>10831253</v>
      </c>
      <c r="E56">
        <v>10838166</v>
      </c>
      <c r="F56">
        <v>10827192</v>
      </c>
      <c r="G56">
        <v>10953849</v>
      </c>
      <c r="H56">
        <f t="shared" si="0"/>
        <v>10832203.666666666</v>
      </c>
      <c r="I56" s="1">
        <f t="shared" si="1"/>
        <v>10.832203666666667</v>
      </c>
    </row>
    <row r="57" spans="1:9" x14ac:dyDescent="0.25">
      <c r="A57">
        <v>24</v>
      </c>
      <c r="B57">
        <v>300000</v>
      </c>
      <c r="C57">
        <v>17195530</v>
      </c>
      <c r="D57">
        <v>17195090</v>
      </c>
      <c r="E57">
        <v>17180372</v>
      </c>
      <c r="F57">
        <v>17288728</v>
      </c>
      <c r="G57">
        <v>17348460</v>
      </c>
      <c r="H57">
        <f t="shared" si="0"/>
        <v>17226449.333333332</v>
      </c>
      <c r="I57" s="1">
        <f t="shared" si="1"/>
        <v>17.226449333333331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selection activeCell="A9" sqref="A9:B9"/>
    </sheetView>
  </sheetViews>
  <sheetFormatPr defaultRowHeight="15" x14ac:dyDescent="0.25"/>
  <cols>
    <col min="3" max="7" width="10" bestFit="1" customWidth="1"/>
    <col min="8" max="9" width="12.5703125" bestFit="1" customWidth="1"/>
  </cols>
  <sheetData>
    <row r="1" spans="1:9" x14ac:dyDescent="0.25">
      <c r="A1" t="s">
        <v>1</v>
      </c>
      <c r="B1" t="s">
        <v>2</v>
      </c>
      <c r="C1" t="s">
        <v>0</v>
      </c>
    </row>
    <row r="2" spans="1:9" x14ac:dyDescent="0.25">
      <c r="A2">
        <v>2</v>
      </c>
      <c r="B2">
        <v>100</v>
      </c>
      <c r="C2">
        <v>43</v>
      </c>
      <c r="D2">
        <v>86</v>
      </c>
      <c r="E2">
        <v>97</v>
      </c>
      <c r="F2">
        <v>72</v>
      </c>
      <c r="G2">
        <v>105</v>
      </c>
      <c r="H2" s="2">
        <f>TRIMMEAN(C2:G2, 0.4)</f>
        <v>85</v>
      </c>
      <c r="I2" s="1">
        <f>H2/POWER(10,6)</f>
        <v>8.5000000000000006E-5</v>
      </c>
    </row>
    <row r="3" spans="1:9" x14ac:dyDescent="0.25">
      <c r="A3">
        <v>2</v>
      </c>
      <c r="B3">
        <v>1000</v>
      </c>
      <c r="C3">
        <v>371</v>
      </c>
      <c r="D3">
        <v>675</v>
      </c>
      <c r="E3">
        <v>375</v>
      </c>
      <c r="F3">
        <v>693</v>
      </c>
      <c r="G3">
        <v>606</v>
      </c>
      <c r="H3" s="2">
        <f t="shared" ref="H3:H57" si="0">TRIMMEAN(C3:G3, 0.4)</f>
        <v>552</v>
      </c>
      <c r="I3" s="1">
        <f t="shared" ref="I3:I57" si="1">H3/POWER(10,6)</f>
        <v>5.5199999999999997E-4</v>
      </c>
    </row>
    <row r="4" spans="1:9" x14ac:dyDescent="0.25">
      <c r="A4">
        <v>2</v>
      </c>
      <c r="B4">
        <v>10000</v>
      </c>
      <c r="C4">
        <v>29947</v>
      </c>
      <c r="D4">
        <v>31324</v>
      </c>
      <c r="E4">
        <v>27771</v>
      </c>
      <c r="F4">
        <v>33400</v>
      </c>
      <c r="G4">
        <v>27907</v>
      </c>
      <c r="H4" s="2">
        <f t="shared" si="0"/>
        <v>29726</v>
      </c>
      <c r="I4" s="1">
        <f t="shared" si="1"/>
        <v>2.9725999999999999E-2</v>
      </c>
    </row>
    <row r="5" spans="1:9" x14ac:dyDescent="0.25">
      <c r="A5">
        <v>2</v>
      </c>
      <c r="B5">
        <v>100000</v>
      </c>
      <c r="C5">
        <v>8797924</v>
      </c>
      <c r="D5">
        <v>8779380</v>
      </c>
      <c r="E5">
        <v>8819030</v>
      </c>
      <c r="F5">
        <v>8796262</v>
      </c>
      <c r="G5">
        <v>8775913</v>
      </c>
      <c r="H5" s="2">
        <f t="shared" si="0"/>
        <v>8791188.666666666</v>
      </c>
      <c r="I5" s="1">
        <f t="shared" si="1"/>
        <v>8.7911886666666668</v>
      </c>
    </row>
    <row r="6" spans="1:9" x14ac:dyDescent="0.25">
      <c r="A6">
        <v>2</v>
      </c>
      <c r="B6">
        <v>150000</v>
      </c>
      <c r="C6">
        <v>22819158</v>
      </c>
      <c r="D6">
        <v>22713872</v>
      </c>
      <c r="E6">
        <v>22772376</v>
      </c>
      <c r="F6">
        <v>22590196</v>
      </c>
      <c r="G6">
        <v>22975178</v>
      </c>
      <c r="H6" s="2">
        <f t="shared" si="0"/>
        <v>22768468.666666668</v>
      </c>
      <c r="I6" s="1">
        <f t="shared" si="1"/>
        <v>22.768468666666667</v>
      </c>
    </row>
    <row r="7" spans="1:9" x14ac:dyDescent="0.25">
      <c r="A7">
        <v>2</v>
      </c>
      <c r="B7">
        <v>200000</v>
      </c>
      <c r="C7">
        <v>46171456</v>
      </c>
      <c r="D7">
        <v>46193564</v>
      </c>
      <c r="E7">
        <v>46387540</v>
      </c>
      <c r="F7">
        <v>46171556</v>
      </c>
      <c r="G7">
        <v>46212644</v>
      </c>
      <c r="H7" s="2">
        <f t="shared" si="0"/>
        <v>46192588</v>
      </c>
      <c r="I7" s="1">
        <f t="shared" si="1"/>
        <v>46.192588000000001</v>
      </c>
    </row>
    <row r="8" spans="1:9" x14ac:dyDescent="0.25">
      <c r="A8">
        <v>2</v>
      </c>
      <c r="B8">
        <v>250000</v>
      </c>
      <c r="C8">
        <v>80256928</v>
      </c>
      <c r="D8">
        <v>81353528</v>
      </c>
      <c r="E8">
        <v>80432304</v>
      </c>
      <c r="F8">
        <v>80246032</v>
      </c>
      <c r="G8">
        <v>81263760</v>
      </c>
      <c r="H8" s="2">
        <f t="shared" si="0"/>
        <v>80650997.333333328</v>
      </c>
      <c r="I8" s="1">
        <f t="shared" si="1"/>
        <v>80.650997333333322</v>
      </c>
    </row>
    <row r="9" spans="1:9" x14ac:dyDescent="0.25">
      <c r="A9">
        <v>2</v>
      </c>
      <c r="B9">
        <v>300000</v>
      </c>
      <c r="C9">
        <v>125271752</v>
      </c>
      <c r="D9">
        <v>125235072</v>
      </c>
      <c r="E9">
        <v>125230880</v>
      </c>
      <c r="F9">
        <v>132059848</v>
      </c>
      <c r="G9">
        <v>125064200</v>
      </c>
      <c r="H9" s="2">
        <f t="shared" si="0"/>
        <v>125245901.33333333</v>
      </c>
      <c r="I9" s="1">
        <f t="shared" si="1"/>
        <v>125.24590133333332</v>
      </c>
    </row>
    <row r="10" spans="1:9" x14ac:dyDescent="0.25">
      <c r="A10">
        <v>4</v>
      </c>
      <c r="B10">
        <v>100</v>
      </c>
      <c r="C10">
        <v>78</v>
      </c>
      <c r="D10">
        <v>92</v>
      </c>
      <c r="E10">
        <v>107</v>
      </c>
      <c r="F10">
        <v>112</v>
      </c>
      <c r="G10">
        <v>94</v>
      </c>
      <c r="H10" s="2">
        <f t="shared" si="0"/>
        <v>97.666666666666671</v>
      </c>
      <c r="I10" s="1">
        <f t="shared" si="1"/>
        <v>9.7666666666666678E-5</v>
      </c>
    </row>
    <row r="11" spans="1:9" x14ac:dyDescent="0.25">
      <c r="A11">
        <v>4</v>
      </c>
      <c r="B11">
        <v>1000</v>
      </c>
      <c r="C11">
        <v>284</v>
      </c>
      <c r="D11">
        <v>275</v>
      </c>
      <c r="E11">
        <v>275</v>
      </c>
      <c r="F11">
        <v>172</v>
      </c>
      <c r="G11">
        <v>164</v>
      </c>
      <c r="H11" s="2">
        <f t="shared" si="0"/>
        <v>240.66666666666666</v>
      </c>
      <c r="I11" s="1">
        <f t="shared" si="1"/>
        <v>2.4066666666666664E-4</v>
      </c>
    </row>
    <row r="12" spans="1:9" x14ac:dyDescent="0.25">
      <c r="A12">
        <v>4</v>
      </c>
      <c r="B12">
        <v>10000</v>
      </c>
      <c r="C12">
        <v>10714</v>
      </c>
      <c r="D12">
        <v>6776</v>
      </c>
      <c r="E12">
        <v>6698</v>
      </c>
      <c r="F12">
        <v>9948</v>
      </c>
      <c r="G12">
        <v>7083</v>
      </c>
      <c r="H12" s="2">
        <f t="shared" si="0"/>
        <v>7935.666666666667</v>
      </c>
      <c r="I12" s="1">
        <f t="shared" si="1"/>
        <v>7.9356666666666673E-3</v>
      </c>
    </row>
    <row r="13" spans="1:9" x14ac:dyDescent="0.25">
      <c r="A13">
        <v>4</v>
      </c>
      <c r="B13">
        <v>100000</v>
      </c>
      <c r="C13">
        <v>1510063</v>
      </c>
      <c r="D13">
        <v>1481402</v>
      </c>
      <c r="E13">
        <v>1536191</v>
      </c>
      <c r="F13">
        <v>1504965</v>
      </c>
      <c r="G13">
        <v>2052328</v>
      </c>
      <c r="H13" s="2">
        <f t="shared" si="0"/>
        <v>1517073</v>
      </c>
      <c r="I13" s="1">
        <f t="shared" si="1"/>
        <v>1.5170729999999999</v>
      </c>
    </row>
    <row r="14" spans="1:9" x14ac:dyDescent="0.25">
      <c r="A14">
        <v>4</v>
      </c>
      <c r="B14">
        <v>150000</v>
      </c>
      <c r="C14">
        <v>4396292</v>
      </c>
      <c r="D14">
        <v>4364466</v>
      </c>
      <c r="E14">
        <v>4408918</v>
      </c>
      <c r="F14">
        <v>4362714</v>
      </c>
      <c r="G14">
        <v>4926978</v>
      </c>
      <c r="H14" s="2">
        <f t="shared" si="0"/>
        <v>4389892</v>
      </c>
      <c r="I14" s="1">
        <f t="shared" si="1"/>
        <v>4.3898919999999997</v>
      </c>
    </row>
    <row r="15" spans="1:9" x14ac:dyDescent="0.25">
      <c r="A15">
        <v>4</v>
      </c>
      <c r="B15">
        <v>200000</v>
      </c>
      <c r="C15">
        <v>8849455</v>
      </c>
      <c r="D15">
        <v>8813079</v>
      </c>
      <c r="E15">
        <v>8859980</v>
      </c>
      <c r="F15">
        <v>8862278</v>
      </c>
      <c r="G15">
        <v>8862532</v>
      </c>
      <c r="H15" s="2">
        <f t="shared" si="0"/>
        <v>8857237.666666666</v>
      </c>
      <c r="I15" s="1">
        <f t="shared" si="1"/>
        <v>8.8572376666666663</v>
      </c>
    </row>
    <row r="16" spans="1:9" x14ac:dyDescent="0.25">
      <c r="A16">
        <v>4</v>
      </c>
      <c r="B16">
        <v>250000</v>
      </c>
      <c r="C16">
        <v>15226365</v>
      </c>
      <c r="D16">
        <v>14922120</v>
      </c>
      <c r="E16">
        <v>14885528</v>
      </c>
      <c r="F16">
        <v>15094928</v>
      </c>
      <c r="G16">
        <v>16394295</v>
      </c>
      <c r="H16" s="2">
        <f t="shared" si="0"/>
        <v>15081137.666666666</v>
      </c>
      <c r="I16" s="1">
        <f t="shared" si="1"/>
        <v>15.081137666666667</v>
      </c>
    </row>
    <row r="17" spans="1:9" x14ac:dyDescent="0.25">
      <c r="A17">
        <v>4</v>
      </c>
      <c r="B17">
        <v>300000</v>
      </c>
      <c r="C17">
        <v>23228532</v>
      </c>
      <c r="D17">
        <v>22719200</v>
      </c>
      <c r="E17">
        <v>23203790</v>
      </c>
      <c r="F17">
        <v>23606138</v>
      </c>
      <c r="G17">
        <v>22750728</v>
      </c>
      <c r="H17" s="2">
        <f t="shared" si="0"/>
        <v>23061016.666666668</v>
      </c>
      <c r="I17" s="1">
        <f t="shared" si="1"/>
        <v>23.061016666666667</v>
      </c>
    </row>
    <row r="18" spans="1:9" x14ac:dyDescent="0.25">
      <c r="A18">
        <v>8</v>
      </c>
      <c r="B18">
        <v>100</v>
      </c>
      <c r="C18">
        <v>90</v>
      </c>
      <c r="D18">
        <v>96</v>
      </c>
      <c r="E18">
        <v>144</v>
      </c>
      <c r="F18">
        <v>15628</v>
      </c>
      <c r="G18">
        <v>141</v>
      </c>
      <c r="H18" s="2">
        <f t="shared" si="0"/>
        <v>127</v>
      </c>
      <c r="I18" s="1">
        <f t="shared" si="1"/>
        <v>1.27E-4</v>
      </c>
    </row>
    <row r="19" spans="1:9" x14ac:dyDescent="0.25">
      <c r="A19">
        <v>8</v>
      </c>
      <c r="B19">
        <v>1000</v>
      </c>
      <c r="C19">
        <v>1496</v>
      </c>
      <c r="D19">
        <v>1631</v>
      </c>
      <c r="E19">
        <v>1609</v>
      </c>
      <c r="F19">
        <v>1574</v>
      </c>
      <c r="G19">
        <v>1495</v>
      </c>
      <c r="H19" s="2">
        <f t="shared" si="0"/>
        <v>1559.6666666666667</v>
      </c>
      <c r="I19" s="1">
        <f t="shared" si="1"/>
        <v>1.5596666666666667E-3</v>
      </c>
    </row>
    <row r="20" spans="1:9" x14ac:dyDescent="0.25">
      <c r="A20">
        <v>8</v>
      </c>
      <c r="B20">
        <v>10000</v>
      </c>
      <c r="C20">
        <v>4898</v>
      </c>
      <c r="D20">
        <v>3892</v>
      </c>
      <c r="E20">
        <v>2739</v>
      </c>
      <c r="F20">
        <v>4785</v>
      </c>
      <c r="G20">
        <v>3046</v>
      </c>
      <c r="H20" s="2">
        <f t="shared" si="0"/>
        <v>3907.6666666666665</v>
      </c>
      <c r="I20" s="1">
        <f t="shared" si="1"/>
        <v>3.9076666666666669E-3</v>
      </c>
    </row>
    <row r="21" spans="1:9" x14ac:dyDescent="0.25">
      <c r="A21">
        <v>8</v>
      </c>
      <c r="B21">
        <v>100000</v>
      </c>
      <c r="C21">
        <v>273566</v>
      </c>
      <c r="D21">
        <v>273315</v>
      </c>
      <c r="E21">
        <v>273247</v>
      </c>
      <c r="F21">
        <v>285666</v>
      </c>
      <c r="G21">
        <v>275585</v>
      </c>
      <c r="H21" s="2">
        <f t="shared" si="0"/>
        <v>274155.33333333331</v>
      </c>
      <c r="I21" s="1">
        <f t="shared" si="1"/>
        <v>0.27415533333333331</v>
      </c>
    </row>
    <row r="22" spans="1:9" x14ac:dyDescent="0.25">
      <c r="A22">
        <v>8</v>
      </c>
      <c r="B22">
        <v>150000</v>
      </c>
      <c r="C22">
        <v>711757</v>
      </c>
      <c r="D22">
        <v>714052</v>
      </c>
      <c r="E22">
        <v>723535</v>
      </c>
      <c r="F22">
        <v>767755</v>
      </c>
      <c r="G22">
        <v>720284</v>
      </c>
      <c r="H22" s="2">
        <f t="shared" si="0"/>
        <v>719290.33333333337</v>
      </c>
      <c r="I22" s="1">
        <f t="shared" si="1"/>
        <v>0.71929033333333336</v>
      </c>
    </row>
    <row r="23" spans="1:9" x14ac:dyDescent="0.25">
      <c r="A23">
        <v>8</v>
      </c>
      <c r="B23">
        <v>200000</v>
      </c>
      <c r="C23">
        <v>1505259</v>
      </c>
      <c r="D23">
        <v>1497809</v>
      </c>
      <c r="E23">
        <v>1596952</v>
      </c>
      <c r="F23">
        <v>1497303</v>
      </c>
      <c r="G23">
        <v>1504775</v>
      </c>
      <c r="H23" s="2">
        <f t="shared" si="0"/>
        <v>1502614.3333333333</v>
      </c>
      <c r="I23" s="1">
        <f t="shared" si="1"/>
        <v>1.5026143333333333</v>
      </c>
    </row>
    <row r="24" spans="1:9" x14ac:dyDescent="0.25">
      <c r="A24">
        <v>8</v>
      </c>
      <c r="B24">
        <v>250000</v>
      </c>
      <c r="C24">
        <v>2719010</v>
      </c>
      <c r="D24">
        <v>2721877</v>
      </c>
      <c r="E24">
        <v>2772371</v>
      </c>
      <c r="F24">
        <v>2740795</v>
      </c>
      <c r="G24">
        <v>2748733</v>
      </c>
      <c r="H24" s="2">
        <f t="shared" si="0"/>
        <v>2737135</v>
      </c>
      <c r="I24" s="1">
        <f t="shared" si="1"/>
        <v>2.7371349999999999</v>
      </c>
    </row>
    <row r="25" spans="1:9" x14ac:dyDescent="0.25">
      <c r="A25">
        <v>8</v>
      </c>
      <c r="B25">
        <v>300000</v>
      </c>
      <c r="C25">
        <v>4460728</v>
      </c>
      <c r="D25">
        <v>4413208</v>
      </c>
      <c r="E25">
        <v>4405912</v>
      </c>
      <c r="F25">
        <v>4486660</v>
      </c>
      <c r="G25">
        <v>4374953</v>
      </c>
      <c r="H25" s="2">
        <f t="shared" si="0"/>
        <v>4426616</v>
      </c>
      <c r="I25" s="1">
        <f t="shared" si="1"/>
        <v>4.4266160000000001</v>
      </c>
    </row>
    <row r="26" spans="1:9" x14ac:dyDescent="0.25">
      <c r="A26">
        <v>12</v>
      </c>
      <c r="B26">
        <v>100</v>
      </c>
      <c r="C26">
        <v>1557</v>
      </c>
      <c r="D26">
        <v>19203</v>
      </c>
      <c r="E26">
        <v>13491</v>
      </c>
      <c r="F26">
        <v>2219</v>
      </c>
      <c r="G26">
        <v>8358</v>
      </c>
      <c r="H26" s="2">
        <f t="shared" si="0"/>
        <v>8022.666666666667</v>
      </c>
      <c r="I26" s="1">
        <f t="shared" si="1"/>
        <v>8.0226666666666675E-3</v>
      </c>
    </row>
    <row r="27" spans="1:9" x14ac:dyDescent="0.25">
      <c r="A27">
        <v>12</v>
      </c>
      <c r="B27">
        <v>1000</v>
      </c>
      <c r="C27">
        <v>2938</v>
      </c>
      <c r="D27">
        <v>2879</v>
      </c>
      <c r="E27">
        <v>4426</v>
      </c>
      <c r="F27">
        <v>3358</v>
      </c>
      <c r="G27">
        <v>5006</v>
      </c>
      <c r="H27" s="2">
        <f t="shared" si="0"/>
        <v>3574</v>
      </c>
      <c r="I27" s="1">
        <f t="shared" si="1"/>
        <v>3.5739999999999999E-3</v>
      </c>
    </row>
    <row r="28" spans="1:9" x14ac:dyDescent="0.25">
      <c r="A28">
        <v>12</v>
      </c>
      <c r="B28">
        <v>10000</v>
      </c>
      <c r="C28">
        <v>15987</v>
      </c>
      <c r="D28">
        <v>5155</v>
      </c>
      <c r="E28">
        <v>5598</v>
      </c>
      <c r="F28">
        <v>5347</v>
      </c>
      <c r="G28">
        <v>5689</v>
      </c>
      <c r="H28" s="2">
        <f t="shared" si="0"/>
        <v>5544.666666666667</v>
      </c>
      <c r="I28" s="1">
        <f t="shared" si="1"/>
        <v>5.5446666666666674E-3</v>
      </c>
    </row>
    <row r="29" spans="1:9" x14ac:dyDescent="0.25">
      <c r="A29">
        <v>12</v>
      </c>
      <c r="B29">
        <v>100000</v>
      </c>
      <c r="C29">
        <v>129658</v>
      </c>
      <c r="D29">
        <v>129385</v>
      </c>
      <c r="E29">
        <v>133092</v>
      </c>
      <c r="F29">
        <v>131748</v>
      </c>
      <c r="G29">
        <v>128652</v>
      </c>
      <c r="H29" s="2">
        <f t="shared" si="0"/>
        <v>130263.66666666667</v>
      </c>
      <c r="I29" s="1">
        <f t="shared" si="1"/>
        <v>0.13026366666666667</v>
      </c>
    </row>
    <row r="30" spans="1:9" x14ac:dyDescent="0.25">
      <c r="A30">
        <v>12</v>
      </c>
      <c r="B30">
        <v>150000</v>
      </c>
      <c r="C30">
        <v>322132</v>
      </c>
      <c r="D30">
        <v>324006</v>
      </c>
      <c r="E30">
        <v>326261</v>
      </c>
      <c r="F30">
        <v>322593</v>
      </c>
      <c r="G30">
        <v>324652</v>
      </c>
      <c r="H30" s="2">
        <f t="shared" si="0"/>
        <v>323750.33333333331</v>
      </c>
      <c r="I30" s="1">
        <f t="shared" si="1"/>
        <v>0.32375033333333331</v>
      </c>
    </row>
    <row r="31" spans="1:9" x14ac:dyDescent="0.25">
      <c r="A31">
        <v>12</v>
      </c>
      <c r="B31">
        <v>200000</v>
      </c>
      <c r="C31">
        <v>582356</v>
      </c>
      <c r="D31">
        <v>581556</v>
      </c>
      <c r="E31">
        <v>593832</v>
      </c>
      <c r="F31">
        <v>597737</v>
      </c>
      <c r="G31">
        <v>732263</v>
      </c>
      <c r="H31" s="2">
        <f t="shared" si="0"/>
        <v>591308.33333333337</v>
      </c>
      <c r="I31" s="1">
        <f t="shared" si="1"/>
        <v>0.59130833333333332</v>
      </c>
    </row>
    <row r="32" spans="1:9" x14ac:dyDescent="0.25">
      <c r="A32">
        <v>12</v>
      </c>
      <c r="B32">
        <v>250000</v>
      </c>
      <c r="C32">
        <v>973892</v>
      </c>
      <c r="D32">
        <v>996575</v>
      </c>
      <c r="E32">
        <v>1003057</v>
      </c>
      <c r="F32">
        <v>984077</v>
      </c>
      <c r="G32">
        <v>1257722</v>
      </c>
      <c r="H32" s="2">
        <f t="shared" si="0"/>
        <v>994569.66666666663</v>
      </c>
      <c r="I32" s="1">
        <f t="shared" si="1"/>
        <v>0.99456966666666657</v>
      </c>
    </row>
    <row r="33" spans="1:26" x14ac:dyDescent="0.25">
      <c r="A33">
        <v>12</v>
      </c>
      <c r="B33">
        <v>300000</v>
      </c>
      <c r="C33">
        <v>1534151</v>
      </c>
      <c r="D33">
        <v>1548692</v>
      </c>
      <c r="E33">
        <v>1549217</v>
      </c>
      <c r="F33">
        <v>1530353</v>
      </c>
      <c r="G33">
        <v>1896013</v>
      </c>
      <c r="H33" s="2">
        <f t="shared" si="0"/>
        <v>1544020</v>
      </c>
      <c r="I33" s="1">
        <f t="shared" si="1"/>
        <v>1.5440199999999999</v>
      </c>
    </row>
    <row r="34" spans="1:26" x14ac:dyDescent="0.25">
      <c r="A34">
        <v>16</v>
      </c>
      <c r="B34">
        <v>100</v>
      </c>
      <c r="C34">
        <v>21121</v>
      </c>
      <c r="D34">
        <v>19052</v>
      </c>
      <c r="E34">
        <v>2424</v>
      </c>
      <c r="F34">
        <v>2131</v>
      </c>
      <c r="G34">
        <v>1423</v>
      </c>
      <c r="H34" s="2">
        <f t="shared" si="0"/>
        <v>7869</v>
      </c>
      <c r="I34" s="1">
        <f t="shared" si="1"/>
        <v>7.8689999999999993E-3</v>
      </c>
    </row>
    <row r="35" spans="1:26" x14ac:dyDescent="0.25">
      <c r="A35">
        <v>16</v>
      </c>
      <c r="B35">
        <v>1000</v>
      </c>
      <c r="C35">
        <v>16077</v>
      </c>
      <c r="D35">
        <v>4420</v>
      </c>
      <c r="E35">
        <v>4700</v>
      </c>
      <c r="F35">
        <v>4577</v>
      </c>
      <c r="G35">
        <v>8029</v>
      </c>
      <c r="H35" s="2">
        <f t="shared" si="0"/>
        <v>5768.666666666667</v>
      </c>
      <c r="I35" s="1">
        <f t="shared" si="1"/>
        <v>5.7686666666666667E-3</v>
      </c>
    </row>
    <row r="36" spans="1:26" x14ac:dyDescent="0.25">
      <c r="A36">
        <v>16</v>
      </c>
      <c r="B36">
        <v>10000</v>
      </c>
      <c r="C36">
        <v>7735</v>
      </c>
      <c r="D36">
        <v>6720</v>
      </c>
      <c r="E36">
        <v>39277</v>
      </c>
      <c r="F36">
        <v>6474</v>
      </c>
      <c r="G36">
        <v>6440</v>
      </c>
      <c r="H36" s="2">
        <f t="shared" si="0"/>
        <v>6976.333333333333</v>
      </c>
      <c r="I36" s="1">
        <f t="shared" si="1"/>
        <v>6.9763333333333327E-3</v>
      </c>
    </row>
    <row r="37" spans="1:26" x14ac:dyDescent="0.25">
      <c r="A37">
        <v>16</v>
      </c>
      <c r="B37">
        <v>100000</v>
      </c>
      <c r="C37">
        <v>81032</v>
      </c>
      <c r="D37">
        <v>81489</v>
      </c>
      <c r="E37">
        <v>82055</v>
      </c>
      <c r="F37">
        <v>82987</v>
      </c>
      <c r="G37">
        <v>83702</v>
      </c>
      <c r="H37" s="2">
        <f t="shared" si="0"/>
        <v>82177</v>
      </c>
      <c r="I37" s="1">
        <f t="shared" si="1"/>
        <v>8.2177E-2</v>
      </c>
    </row>
    <row r="38" spans="1:26" x14ac:dyDescent="0.25">
      <c r="A38">
        <v>16</v>
      </c>
      <c r="B38">
        <v>150000</v>
      </c>
      <c r="C38">
        <v>189287</v>
      </c>
      <c r="D38">
        <v>188393</v>
      </c>
      <c r="E38">
        <v>189277</v>
      </c>
      <c r="F38">
        <v>189053</v>
      </c>
      <c r="G38">
        <v>221631</v>
      </c>
      <c r="H38" s="2">
        <f t="shared" si="0"/>
        <v>189205.66666666666</v>
      </c>
      <c r="I38" s="1">
        <f t="shared" si="1"/>
        <v>0.18920566666666666</v>
      </c>
    </row>
    <row r="39" spans="1:26" x14ac:dyDescent="0.25">
      <c r="A39">
        <v>16</v>
      </c>
      <c r="B39">
        <v>200000</v>
      </c>
      <c r="C39">
        <v>393120</v>
      </c>
      <c r="D39">
        <v>333832</v>
      </c>
      <c r="E39">
        <v>333616</v>
      </c>
      <c r="F39">
        <v>334445</v>
      </c>
      <c r="G39">
        <v>362581</v>
      </c>
      <c r="H39" s="2">
        <f t="shared" si="0"/>
        <v>343619.33333333331</v>
      </c>
      <c r="I39" s="1">
        <f t="shared" si="1"/>
        <v>0.34361933333333333</v>
      </c>
    </row>
    <row r="40" spans="1:26" x14ac:dyDescent="0.25">
      <c r="A40">
        <v>16</v>
      </c>
      <c r="B40">
        <v>250000</v>
      </c>
      <c r="C40">
        <v>538009</v>
      </c>
      <c r="D40">
        <v>585768</v>
      </c>
      <c r="E40">
        <v>529464</v>
      </c>
      <c r="F40">
        <v>535891</v>
      </c>
      <c r="G40">
        <v>544261</v>
      </c>
      <c r="H40" s="2">
        <f t="shared" si="0"/>
        <v>539387</v>
      </c>
      <c r="I40" s="1">
        <f t="shared" si="1"/>
        <v>0.53938699999999995</v>
      </c>
    </row>
    <row r="41" spans="1:26" x14ac:dyDescent="0.25">
      <c r="A41">
        <v>16</v>
      </c>
      <c r="B41">
        <v>300000</v>
      </c>
      <c r="C41">
        <v>773730</v>
      </c>
      <c r="D41">
        <v>769478</v>
      </c>
      <c r="E41">
        <v>807112</v>
      </c>
      <c r="F41">
        <v>782739</v>
      </c>
      <c r="G41">
        <v>771865</v>
      </c>
      <c r="H41" s="2">
        <f t="shared" si="0"/>
        <v>776111.33333333337</v>
      </c>
      <c r="I41" s="1">
        <f t="shared" si="1"/>
        <v>0.77611133333333338</v>
      </c>
    </row>
    <row r="42" spans="1:26" x14ac:dyDescent="0.25">
      <c r="A42">
        <v>20</v>
      </c>
      <c r="B42">
        <v>100</v>
      </c>
      <c r="C42">
        <v>2996</v>
      </c>
      <c r="D42">
        <v>2999</v>
      </c>
      <c r="E42">
        <v>33675</v>
      </c>
      <c r="F42">
        <v>2999</v>
      </c>
      <c r="G42">
        <v>2999</v>
      </c>
      <c r="H42" s="2">
        <f t="shared" si="0"/>
        <v>2999</v>
      </c>
      <c r="I42" s="1">
        <f t="shared" si="1"/>
        <v>2.9989999999999999E-3</v>
      </c>
    </row>
    <row r="43" spans="1:26" x14ac:dyDescent="0.25">
      <c r="A43">
        <v>20</v>
      </c>
      <c r="B43">
        <v>1000</v>
      </c>
      <c r="C43">
        <v>41124</v>
      </c>
      <c r="D43">
        <v>5725</v>
      </c>
      <c r="E43">
        <v>55468</v>
      </c>
      <c r="F43">
        <v>22627</v>
      </c>
      <c r="G43">
        <v>22627</v>
      </c>
      <c r="H43" s="2">
        <f>TRIMMEAN(C43:G43, 0.4)</f>
        <v>28792.666666666668</v>
      </c>
      <c r="I43" s="1">
        <f t="shared" si="1"/>
        <v>2.8792666666666668E-2</v>
      </c>
    </row>
    <row r="44" spans="1:26" x14ac:dyDescent="0.25">
      <c r="A44">
        <v>20</v>
      </c>
      <c r="B44">
        <v>10000</v>
      </c>
      <c r="C44">
        <v>206699</v>
      </c>
      <c r="D44">
        <v>211590</v>
      </c>
      <c r="E44">
        <v>207990</v>
      </c>
      <c r="F44">
        <v>7870</v>
      </c>
      <c r="G44">
        <v>207990</v>
      </c>
      <c r="H44" s="2">
        <f t="shared" si="0"/>
        <v>207559.66666666666</v>
      </c>
      <c r="I44" s="1">
        <f t="shared" si="1"/>
        <v>0.20755966666666667</v>
      </c>
    </row>
    <row r="45" spans="1:26" x14ac:dyDescent="0.25">
      <c r="A45">
        <v>20</v>
      </c>
      <c r="B45">
        <v>100000</v>
      </c>
      <c r="C45">
        <v>673029</v>
      </c>
      <c r="D45">
        <v>1065016</v>
      </c>
      <c r="E45">
        <v>1256400</v>
      </c>
      <c r="F45">
        <v>1262860</v>
      </c>
      <c r="G45">
        <v>673029</v>
      </c>
      <c r="H45" s="2">
        <f t="shared" si="0"/>
        <v>998148.33333333337</v>
      </c>
      <c r="I45" s="1">
        <f t="shared" si="1"/>
        <v>0.99814833333333342</v>
      </c>
      <c r="Z45" t="s">
        <v>11</v>
      </c>
    </row>
    <row r="46" spans="1:26" x14ac:dyDescent="0.25">
      <c r="A46">
        <v>20</v>
      </c>
      <c r="B46">
        <v>150000</v>
      </c>
      <c r="C46">
        <v>559677</v>
      </c>
      <c r="D46">
        <v>1372522</v>
      </c>
      <c r="E46">
        <v>2322015</v>
      </c>
      <c r="F46">
        <v>731427</v>
      </c>
      <c r="G46">
        <v>731427</v>
      </c>
      <c r="H46" s="2">
        <f>TRIMMEAN(C46:G46, 0.4)</f>
        <v>945125.33333333337</v>
      </c>
      <c r="I46" s="1">
        <f t="shared" si="1"/>
        <v>0.94512533333333337</v>
      </c>
    </row>
    <row r="47" spans="1:26" x14ac:dyDescent="0.25">
      <c r="A47">
        <v>20</v>
      </c>
      <c r="B47">
        <v>200000</v>
      </c>
      <c r="C47">
        <v>1224050</v>
      </c>
      <c r="D47">
        <v>1257987</v>
      </c>
      <c r="E47">
        <v>1421704</v>
      </c>
      <c r="F47">
        <v>1223433</v>
      </c>
      <c r="G47">
        <v>1421704</v>
      </c>
      <c r="H47" s="2">
        <f t="shared" si="0"/>
        <v>1301247</v>
      </c>
      <c r="I47" s="1">
        <f t="shared" si="1"/>
        <v>1.301247</v>
      </c>
    </row>
    <row r="48" spans="1:26" x14ac:dyDescent="0.25">
      <c r="A48">
        <v>20</v>
      </c>
      <c r="B48">
        <v>250000</v>
      </c>
      <c r="C48">
        <v>734737</v>
      </c>
      <c r="D48">
        <v>1744834</v>
      </c>
      <c r="E48">
        <v>2531464</v>
      </c>
      <c r="F48">
        <v>1763047</v>
      </c>
      <c r="G48">
        <v>1744834</v>
      </c>
      <c r="H48" s="2">
        <f t="shared" si="0"/>
        <v>1750905</v>
      </c>
      <c r="I48" s="1">
        <f t="shared" si="1"/>
        <v>1.7509049999999999</v>
      </c>
    </row>
    <row r="49" spans="1:9" x14ac:dyDescent="0.25">
      <c r="A49">
        <v>20</v>
      </c>
      <c r="B49">
        <v>300000</v>
      </c>
      <c r="C49">
        <v>929349</v>
      </c>
      <c r="D49">
        <v>2475039</v>
      </c>
      <c r="E49">
        <v>1663115</v>
      </c>
      <c r="F49">
        <v>1714671</v>
      </c>
      <c r="G49">
        <v>2475039</v>
      </c>
      <c r="H49" s="2">
        <f t="shared" si="0"/>
        <v>1950941.6666666667</v>
      </c>
      <c r="I49" s="1">
        <f t="shared" si="1"/>
        <v>1.9509416666666668</v>
      </c>
    </row>
    <row r="50" spans="1:9" x14ac:dyDescent="0.25">
      <c r="A50">
        <v>24</v>
      </c>
      <c r="B50">
        <v>100</v>
      </c>
      <c r="C50">
        <v>2164</v>
      </c>
      <c r="D50">
        <v>2433</v>
      </c>
      <c r="E50">
        <v>5811</v>
      </c>
      <c r="F50">
        <v>32249</v>
      </c>
      <c r="G50">
        <v>2277</v>
      </c>
      <c r="H50" s="2">
        <f t="shared" si="0"/>
        <v>3507</v>
      </c>
      <c r="I50" s="1">
        <f t="shared" si="1"/>
        <v>3.5070000000000001E-3</v>
      </c>
    </row>
    <row r="51" spans="1:9" x14ac:dyDescent="0.25">
      <c r="A51">
        <v>24</v>
      </c>
      <c r="B51">
        <v>1000</v>
      </c>
      <c r="C51">
        <v>8158</v>
      </c>
      <c r="D51">
        <v>8218</v>
      </c>
      <c r="E51">
        <v>71674</v>
      </c>
      <c r="F51">
        <v>27656</v>
      </c>
      <c r="G51">
        <v>8301</v>
      </c>
      <c r="H51" s="2">
        <f t="shared" si="0"/>
        <v>14725</v>
      </c>
      <c r="I51" s="1">
        <f t="shared" si="1"/>
        <v>1.4725E-2</v>
      </c>
    </row>
    <row r="52" spans="1:9" x14ac:dyDescent="0.25">
      <c r="A52">
        <v>24</v>
      </c>
      <c r="B52">
        <v>10000</v>
      </c>
      <c r="C52">
        <v>210583</v>
      </c>
      <c r="D52">
        <v>213159</v>
      </c>
      <c r="E52">
        <v>24651</v>
      </c>
      <c r="F52">
        <v>19628</v>
      </c>
      <c r="G52">
        <v>211169</v>
      </c>
      <c r="H52" s="2">
        <f t="shared" si="0"/>
        <v>148801</v>
      </c>
      <c r="I52" s="1">
        <f t="shared" si="1"/>
        <v>0.14880099999999999</v>
      </c>
    </row>
    <row r="53" spans="1:9" x14ac:dyDescent="0.25">
      <c r="A53">
        <v>24</v>
      </c>
      <c r="B53">
        <v>100000</v>
      </c>
      <c r="C53">
        <v>1260573</v>
      </c>
      <c r="D53">
        <v>492158</v>
      </c>
      <c r="E53">
        <v>1053551</v>
      </c>
      <c r="F53">
        <v>1053125</v>
      </c>
      <c r="G53">
        <v>1247379</v>
      </c>
      <c r="H53" s="2">
        <f t="shared" si="0"/>
        <v>1118018.3333333333</v>
      </c>
      <c r="I53" s="1">
        <f t="shared" si="1"/>
        <v>1.1180183333333333</v>
      </c>
    </row>
    <row r="54" spans="1:9" x14ac:dyDescent="0.25">
      <c r="A54">
        <v>24</v>
      </c>
      <c r="B54">
        <v>150000</v>
      </c>
      <c r="C54">
        <v>1346445</v>
      </c>
      <c r="D54">
        <v>2096925</v>
      </c>
      <c r="E54">
        <v>329716</v>
      </c>
      <c r="F54">
        <v>1297697</v>
      </c>
      <c r="G54">
        <v>1298552</v>
      </c>
      <c r="H54" s="2">
        <f t="shared" si="0"/>
        <v>1314231.3333333333</v>
      </c>
      <c r="I54" s="1">
        <f t="shared" si="1"/>
        <v>1.3142313333333333</v>
      </c>
    </row>
    <row r="55" spans="1:9" x14ac:dyDescent="0.25">
      <c r="A55">
        <v>24</v>
      </c>
      <c r="B55">
        <v>200000</v>
      </c>
      <c r="C55">
        <v>4423545</v>
      </c>
      <c r="D55">
        <v>578746</v>
      </c>
      <c r="E55">
        <v>1385576</v>
      </c>
      <c r="F55">
        <v>1547579</v>
      </c>
      <c r="G55">
        <v>1178127</v>
      </c>
      <c r="H55" s="2">
        <f t="shared" si="0"/>
        <v>1370427.3333333333</v>
      </c>
      <c r="I55" s="1">
        <f t="shared" si="1"/>
        <v>1.3704273333333332</v>
      </c>
    </row>
    <row r="56" spans="1:9" x14ac:dyDescent="0.25">
      <c r="A56">
        <v>24</v>
      </c>
      <c r="B56">
        <v>250000</v>
      </c>
      <c r="C56">
        <v>1459269</v>
      </c>
      <c r="D56">
        <v>1461699</v>
      </c>
      <c r="E56">
        <v>3700853</v>
      </c>
      <c r="F56">
        <v>1653955</v>
      </c>
      <c r="G56">
        <v>1652084</v>
      </c>
      <c r="H56" s="2">
        <f t="shared" si="0"/>
        <v>1589246</v>
      </c>
      <c r="I56" s="1">
        <f t="shared" si="1"/>
        <v>1.5892459999999999</v>
      </c>
    </row>
    <row r="57" spans="1:9" x14ac:dyDescent="0.25">
      <c r="A57">
        <v>24</v>
      </c>
      <c r="B57">
        <v>300000</v>
      </c>
      <c r="C57">
        <v>2354703</v>
      </c>
      <c r="D57">
        <v>1376685</v>
      </c>
      <c r="E57">
        <v>2649305</v>
      </c>
      <c r="F57">
        <v>2548959</v>
      </c>
      <c r="G57">
        <v>3803777</v>
      </c>
      <c r="H57" s="2">
        <f t="shared" si="0"/>
        <v>2517655.6666666665</v>
      </c>
      <c r="I57" s="1">
        <f t="shared" si="1"/>
        <v>2.5176556666666663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B12" sqref="B12:I16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6" width="11.5703125" bestFit="1" customWidth="1"/>
    <col min="7" max="9" width="10.5703125" bestFit="1" customWidth="1"/>
  </cols>
  <sheetData>
    <row r="1" spans="1:27" x14ac:dyDescent="0.25">
      <c r="C1" t="s">
        <v>3</v>
      </c>
    </row>
    <row r="2" spans="1:27" x14ac:dyDescent="0.25">
      <c r="A2">
        <v>2</v>
      </c>
      <c r="B2">
        <v>300000</v>
      </c>
      <c r="C2" s="7">
        <f>AVERAGE(D2:AU2)</f>
        <v>162238528</v>
      </c>
      <c r="D2">
        <v>155825088</v>
      </c>
      <c r="E2">
        <v>168651968</v>
      </c>
    </row>
    <row r="3" spans="1:27" x14ac:dyDescent="0.25">
      <c r="A3">
        <v>4</v>
      </c>
      <c r="B3">
        <v>300000</v>
      </c>
      <c r="C3" s="7">
        <f t="shared" ref="C3:C8" si="0">AVERAGE(D3:AU3)</f>
        <v>22415413</v>
      </c>
      <c r="D3">
        <v>22273220</v>
      </c>
      <c r="E3">
        <v>22685728</v>
      </c>
      <c r="F3">
        <v>21985514</v>
      </c>
      <c r="G3">
        <v>22717190</v>
      </c>
    </row>
    <row r="4" spans="1:27" x14ac:dyDescent="0.25">
      <c r="A4">
        <v>8</v>
      </c>
      <c r="B4">
        <v>300000</v>
      </c>
      <c r="C4" s="7">
        <f t="shared" si="0"/>
        <v>4321522.875</v>
      </c>
      <c r="D4">
        <v>4370199</v>
      </c>
      <c r="E4">
        <v>4231231</v>
      </c>
      <c r="F4">
        <v>4348946</v>
      </c>
      <c r="G4">
        <v>4407300</v>
      </c>
      <c r="H4">
        <v>4201755</v>
      </c>
      <c r="I4">
        <v>4417303</v>
      </c>
      <c r="J4">
        <v>4367167</v>
      </c>
      <c r="K4">
        <v>4228282</v>
      </c>
    </row>
    <row r="5" spans="1:27" x14ac:dyDescent="0.25">
      <c r="A5">
        <v>12</v>
      </c>
      <c r="B5">
        <v>300000</v>
      </c>
      <c r="C5" s="7">
        <f t="shared" si="0"/>
        <v>1395283.5</v>
      </c>
      <c r="D5">
        <v>1388913</v>
      </c>
      <c r="E5">
        <v>1362429</v>
      </c>
      <c r="F5">
        <v>1416781</v>
      </c>
      <c r="G5">
        <v>1442789</v>
      </c>
      <c r="H5">
        <v>1357556</v>
      </c>
      <c r="I5">
        <v>1401779</v>
      </c>
      <c r="J5">
        <v>1365620</v>
      </c>
      <c r="K5">
        <v>1458267</v>
      </c>
      <c r="L5">
        <v>1361056</v>
      </c>
      <c r="M5">
        <v>1461386</v>
      </c>
      <c r="N5">
        <v>1385033</v>
      </c>
      <c r="O5">
        <v>1341793</v>
      </c>
    </row>
    <row r="6" spans="1:27" x14ac:dyDescent="0.25">
      <c r="A6">
        <v>16</v>
      </c>
      <c r="B6">
        <v>300000</v>
      </c>
      <c r="C6" s="7">
        <f t="shared" si="0"/>
        <v>679858.625</v>
      </c>
      <c r="D6">
        <v>650714</v>
      </c>
      <c r="E6">
        <v>648472</v>
      </c>
      <c r="F6">
        <v>616643</v>
      </c>
      <c r="G6">
        <v>596446</v>
      </c>
      <c r="H6">
        <v>620897</v>
      </c>
      <c r="I6">
        <v>615669</v>
      </c>
      <c r="J6">
        <v>661351</v>
      </c>
      <c r="K6">
        <v>621948</v>
      </c>
      <c r="L6">
        <v>652162</v>
      </c>
      <c r="M6">
        <v>621821</v>
      </c>
      <c r="N6">
        <v>849685</v>
      </c>
      <c r="O6">
        <v>661078</v>
      </c>
      <c r="P6">
        <v>650424</v>
      </c>
      <c r="Q6">
        <v>781500</v>
      </c>
      <c r="R6">
        <v>827128</v>
      </c>
      <c r="S6">
        <v>801800</v>
      </c>
    </row>
    <row r="7" spans="1:27" x14ac:dyDescent="0.25">
      <c r="A7">
        <v>20</v>
      </c>
      <c r="B7">
        <v>300000</v>
      </c>
      <c r="C7" s="7">
        <f t="shared" si="0"/>
        <v>377517.75</v>
      </c>
      <c r="D7">
        <v>360774</v>
      </c>
      <c r="E7">
        <v>382361</v>
      </c>
      <c r="F7">
        <v>387772</v>
      </c>
      <c r="G7">
        <v>359807</v>
      </c>
      <c r="H7">
        <v>373899</v>
      </c>
      <c r="I7">
        <v>375841</v>
      </c>
      <c r="J7">
        <v>381706</v>
      </c>
      <c r="K7">
        <v>378320</v>
      </c>
      <c r="L7">
        <v>374799</v>
      </c>
      <c r="M7">
        <v>378664</v>
      </c>
      <c r="N7">
        <v>373017</v>
      </c>
      <c r="O7">
        <v>387521</v>
      </c>
      <c r="P7">
        <v>378053</v>
      </c>
      <c r="Q7">
        <v>391768</v>
      </c>
      <c r="R7">
        <v>374857</v>
      </c>
      <c r="S7">
        <v>390553</v>
      </c>
      <c r="T7">
        <v>362570</v>
      </c>
      <c r="U7">
        <v>377269</v>
      </c>
      <c r="V7">
        <v>378635</v>
      </c>
      <c r="W7">
        <v>382169</v>
      </c>
    </row>
    <row r="8" spans="1:27" x14ac:dyDescent="0.25">
      <c r="A8">
        <v>24</v>
      </c>
      <c r="B8">
        <v>300000</v>
      </c>
      <c r="C8" s="7">
        <f t="shared" si="0"/>
        <v>244540.20833333334</v>
      </c>
      <c r="D8">
        <v>250672</v>
      </c>
      <c r="E8">
        <v>243871</v>
      </c>
      <c r="F8">
        <v>220805</v>
      </c>
      <c r="G8">
        <v>242625</v>
      </c>
      <c r="H8">
        <v>242343</v>
      </c>
      <c r="I8">
        <v>232747</v>
      </c>
      <c r="J8">
        <v>241017</v>
      </c>
      <c r="K8">
        <v>249805</v>
      </c>
      <c r="L8">
        <v>262510</v>
      </c>
      <c r="M8">
        <v>244903</v>
      </c>
      <c r="N8">
        <v>249415</v>
      </c>
      <c r="O8">
        <v>252752</v>
      </c>
      <c r="P8">
        <v>235111</v>
      </c>
      <c r="Q8">
        <v>253219</v>
      </c>
      <c r="R8">
        <v>243628</v>
      </c>
      <c r="S8">
        <v>247761</v>
      </c>
      <c r="T8">
        <v>244462</v>
      </c>
      <c r="U8">
        <v>248754</v>
      </c>
      <c r="V8">
        <v>246386</v>
      </c>
      <c r="W8">
        <v>244335</v>
      </c>
      <c r="X8">
        <v>232070</v>
      </c>
      <c r="Y8">
        <v>241280</v>
      </c>
      <c r="Z8">
        <v>252763</v>
      </c>
      <c r="AA8">
        <v>245731</v>
      </c>
    </row>
    <row r="12" spans="1:27" x14ac:dyDescent="0.25">
      <c r="C12" t="s">
        <v>1</v>
      </c>
    </row>
    <row r="13" spans="1:27" x14ac:dyDescent="0.25">
      <c r="C13">
        <v>2</v>
      </c>
      <c r="D13">
        <v>4</v>
      </c>
      <c r="E13">
        <v>8</v>
      </c>
      <c r="F13">
        <v>12</v>
      </c>
      <c r="G13">
        <v>16</v>
      </c>
      <c r="H13">
        <v>20</v>
      </c>
      <c r="I13">
        <v>24</v>
      </c>
    </row>
    <row r="14" spans="1:27" x14ac:dyDescent="0.25">
      <c r="B14" t="s">
        <v>22</v>
      </c>
      <c r="C14" s="2">
        <v>178148523.80000001</v>
      </c>
      <c r="D14" s="2">
        <f>RAWSEQ!H17/D13</f>
        <v>37424146.666666664</v>
      </c>
      <c r="E14" s="2">
        <f>RAWSEQ!H25/E13</f>
        <v>8771227.333333334</v>
      </c>
      <c r="F14" s="2">
        <f>RAWSEQ!H33/F13</f>
        <v>3594662.1111111115</v>
      </c>
      <c r="G14" s="2">
        <f>RAWSEQ!H41/G13</f>
        <v>1864775.75</v>
      </c>
      <c r="H14" s="2">
        <f>RAWSEQ!H49/H13</f>
        <v>1098187.8333333335</v>
      </c>
      <c r="I14" s="2">
        <f>RAWSEQ!H57/I13</f>
        <v>717768.72222222213</v>
      </c>
    </row>
    <row r="15" spans="1:27" x14ac:dyDescent="0.25">
      <c r="B15" t="s">
        <v>23</v>
      </c>
      <c r="C15" s="2">
        <f>C2</f>
        <v>162238528</v>
      </c>
      <c r="D15" s="2">
        <f>C3</f>
        <v>22415413</v>
      </c>
      <c r="E15" s="2">
        <f>C4</f>
        <v>4321522.875</v>
      </c>
      <c r="F15" s="2">
        <f>C5</f>
        <v>1395283.5</v>
      </c>
      <c r="G15" s="2">
        <f>C6</f>
        <v>679858.625</v>
      </c>
      <c r="H15" s="2">
        <f>C7</f>
        <v>377517.75</v>
      </c>
      <c r="I15" s="2">
        <f>C8</f>
        <v>244540.20833333334</v>
      </c>
    </row>
    <row r="16" spans="1:27" x14ac:dyDescent="0.25">
      <c r="C16">
        <f>C14/C15</f>
        <v>1.0980654595189623</v>
      </c>
      <c r="D16">
        <f t="shared" ref="D16:I16" si="1">D14/D15</f>
        <v>1.6695720336121695</v>
      </c>
      <c r="E16">
        <f t="shared" si="1"/>
        <v>2.0296612067183224</v>
      </c>
      <c r="F16">
        <f t="shared" si="1"/>
        <v>2.5762951479832674</v>
      </c>
      <c r="G16">
        <f t="shared" si="1"/>
        <v>2.7428875378318542</v>
      </c>
      <c r="H16">
        <f t="shared" si="1"/>
        <v>2.9089700638799991</v>
      </c>
      <c r="I16">
        <f t="shared" si="1"/>
        <v>2.9351767020817694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A46" workbookViewId="0">
      <selection activeCell="B71" sqref="B71:I75"/>
    </sheetView>
  </sheetViews>
  <sheetFormatPr defaultRowHeight="15" x14ac:dyDescent="0.25"/>
  <cols>
    <col min="2" max="2" width="17" bestFit="1" customWidth="1"/>
    <col min="3" max="9" width="12" bestFit="1" customWidth="1"/>
    <col min="12" max="12" width="16" bestFit="1" customWidth="1"/>
    <col min="13" max="17" width="10" bestFit="1" customWidth="1"/>
    <col min="18" max="18" width="12" bestFit="1" customWidth="1"/>
    <col min="19" max="19" width="10" bestFit="1" customWidth="1"/>
  </cols>
  <sheetData>
    <row r="1" spans="1:19" x14ac:dyDescent="0.25">
      <c r="C1" t="s">
        <v>1</v>
      </c>
      <c r="M1" t="s">
        <v>1</v>
      </c>
    </row>
    <row r="2" spans="1:19" x14ac:dyDescent="0.25">
      <c r="B2" t="s">
        <v>6</v>
      </c>
      <c r="C2">
        <v>2</v>
      </c>
      <c r="D2">
        <v>4</v>
      </c>
      <c r="E2">
        <v>8</v>
      </c>
      <c r="F2">
        <v>12</v>
      </c>
      <c r="G2">
        <v>16</v>
      </c>
      <c r="H2">
        <v>20</v>
      </c>
      <c r="I2">
        <v>24</v>
      </c>
      <c r="L2" t="s">
        <v>8</v>
      </c>
      <c r="M2">
        <v>2</v>
      </c>
      <c r="N2">
        <v>4</v>
      </c>
      <c r="O2">
        <v>8</v>
      </c>
      <c r="P2">
        <v>12</v>
      </c>
      <c r="Q2">
        <v>16</v>
      </c>
      <c r="R2">
        <v>20</v>
      </c>
      <c r="S2">
        <v>24</v>
      </c>
    </row>
    <row r="3" spans="1:19" x14ac:dyDescent="0.25">
      <c r="A3" t="s">
        <v>2</v>
      </c>
      <c r="B3">
        <v>100</v>
      </c>
      <c r="C3" s="3">
        <f>RAWSEQ!I2</f>
        <v>2.6666666666666667E-5</v>
      </c>
      <c r="D3" s="3">
        <f>RAWSEQ!I10</f>
        <v>2.3E-5</v>
      </c>
      <c r="E3" s="3">
        <f>RAWSEQ!I18</f>
        <v>2.5000000000000001E-5</v>
      </c>
      <c r="F3" s="3">
        <f>RAWSEQ!I26</f>
        <v>2.4333333333333333E-5</v>
      </c>
      <c r="G3" s="3">
        <f>RAWSEQ!I34</f>
        <v>2.0666666666666666E-5</v>
      </c>
      <c r="H3" s="3">
        <f>RAWSEQ!I42</f>
        <v>2.3666666666666668E-5</v>
      </c>
      <c r="I3" s="3">
        <f>RAWSEQ!I50</f>
        <v>2.3666666666666668E-5</v>
      </c>
      <c r="K3" t="s">
        <v>2</v>
      </c>
      <c r="L3">
        <v>100</v>
      </c>
      <c r="M3">
        <f>RAWPAR!I2</f>
        <v>8.5000000000000006E-5</v>
      </c>
      <c r="N3">
        <f>RAWPAR!I10</f>
        <v>9.7666666666666678E-5</v>
      </c>
      <c r="O3">
        <f>RAWPAR!I18</f>
        <v>1.27E-4</v>
      </c>
      <c r="P3">
        <f>RAWPAR!I26</f>
        <v>8.0226666666666675E-3</v>
      </c>
      <c r="Q3">
        <f>RAWPAR!I34</f>
        <v>7.8689999999999993E-3</v>
      </c>
      <c r="R3">
        <f>RAWPAR!I42</f>
        <v>2.9989999999999999E-3</v>
      </c>
      <c r="S3">
        <f>RAWPAR!I50</f>
        <v>3.5070000000000001E-3</v>
      </c>
    </row>
    <row r="4" spans="1:19" x14ac:dyDescent="0.25">
      <c r="B4">
        <v>1000</v>
      </c>
      <c r="C4" s="3">
        <f>RAWSEQ!I3</f>
        <v>1.0203333333333334E-3</v>
      </c>
      <c r="D4" s="3">
        <f>RAWSEQ!I11</f>
        <v>6.0899999999999995E-4</v>
      </c>
      <c r="E4" s="3">
        <f>RAWSEQ!I19</f>
        <v>4.1566666666666667E-4</v>
      </c>
      <c r="F4" s="3">
        <f>RAWSEQ!I27</f>
        <v>3.4666666666666667E-4</v>
      </c>
      <c r="G4" s="3">
        <f>RAWSEQ!I35</f>
        <v>3.1566666666666668E-4</v>
      </c>
      <c r="H4" s="3">
        <f>RAWSEQ!I43</f>
        <v>2.9700000000000001E-4</v>
      </c>
      <c r="I4" s="3">
        <f>RAWSEQ!I51</f>
        <v>2.8266666666666669E-4</v>
      </c>
      <c r="L4">
        <v>1000</v>
      </c>
      <c r="M4">
        <f>RAWPAR!I3</f>
        <v>5.5199999999999997E-4</v>
      </c>
      <c r="N4">
        <f>RAWPAR!I11</f>
        <v>2.4066666666666664E-4</v>
      </c>
      <c r="O4">
        <f>RAWPAR!I19</f>
        <v>1.5596666666666667E-3</v>
      </c>
      <c r="P4">
        <f>RAWPAR!I27</f>
        <v>3.5739999999999999E-3</v>
      </c>
      <c r="Q4">
        <f>RAWPAR!I35</f>
        <v>5.7686666666666667E-3</v>
      </c>
      <c r="R4">
        <f>RAWPAR!I43</f>
        <v>2.8792666666666668E-2</v>
      </c>
      <c r="S4">
        <f>RAWPAR!I51</f>
        <v>1.4725E-2</v>
      </c>
    </row>
    <row r="5" spans="1:19" x14ac:dyDescent="0.25">
      <c r="B5">
        <v>10000</v>
      </c>
      <c r="C5" s="3">
        <f>RAWSEQ!I4</f>
        <v>7.4499999999999997E-2</v>
      </c>
      <c r="D5" s="3">
        <f>RAWSEQ!I12</f>
        <v>3.2253666666666667E-2</v>
      </c>
      <c r="E5" s="3">
        <f>RAWSEQ!I20</f>
        <v>1.3919000000000001E-2</v>
      </c>
      <c r="F5" s="3">
        <f>RAWSEQ!I28</f>
        <v>9.9376666666666658E-3</v>
      </c>
      <c r="G5" s="3">
        <f>RAWSEQ!I36</f>
        <v>8.3079999999999994E-3</v>
      </c>
      <c r="H5" s="3">
        <f>RAWSEQ!I44</f>
        <v>1.0267333333333333E-2</v>
      </c>
      <c r="I5" s="3">
        <f>RAWSEQ!I52</f>
        <v>5.1640000000000002E-3</v>
      </c>
      <c r="L5">
        <v>10000</v>
      </c>
      <c r="M5">
        <f>RAWPAR!I4</f>
        <v>2.9725999999999999E-2</v>
      </c>
      <c r="N5">
        <f>RAWPAR!I12</f>
        <v>7.9356666666666673E-3</v>
      </c>
      <c r="O5">
        <f>RAWPAR!I20</f>
        <v>3.9076666666666669E-3</v>
      </c>
      <c r="P5">
        <f>RAWPAR!I28</f>
        <v>5.5446666666666674E-3</v>
      </c>
      <c r="Q5">
        <f>RAWPAR!I36</f>
        <v>6.9763333333333327E-3</v>
      </c>
      <c r="R5">
        <f>RAWPAR!I44</f>
        <v>0.20755966666666667</v>
      </c>
      <c r="S5">
        <f>RAWPAR!I52</f>
        <v>0.14880099999999999</v>
      </c>
    </row>
    <row r="6" spans="1:19" x14ac:dyDescent="0.25">
      <c r="B6">
        <v>100000</v>
      </c>
      <c r="C6" s="3">
        <f>RAWSEQ!I5</f>
        <v>22.000717999999999</v>
      </c>
      <c r="D6" s="3">
        <f>RAWSEQ!I13</f>
        <v>9.6376609999999996</v>
      </c>
      <c r="E6" s="3">
        <f>RAWSEQ!I21</f>
        <v>3.7147476666666663</v>
      </c>
      <c r="F6" s="3">
        <f>RAWSEQ!I29</f>
        <v>2.2257486666666666</v>
      </c>
      <c r="G6" s="3">
        <f>RAWSEQ!I37</f>
        <v>1.5980190000000001</v>
      </c>
      <c r="H6" s="3">
        <f>RAWSEQ!I45</f>
        <v>1.2275563333333332</v>
      </c>
      <c r="I6" s="3">
        <f>RAWSEQ!I53</f>
        <v>0.97674700000000003</v>
      </c>
      <c r="L6">
        <v>100000</v>
      </c>
      <c r="M6">
        <f>RAWPAR!I5</f>
        <v>8.7911886666666668</v>
      </c>
      <c r="N6">
        <f>RAWPAR!I13</f>
        <v>1.5170729999999999</v>
      </c>
      <c r="O6">
        <f>RAWPAR!I21</f>
        <v>0.27415533333333331</v>
      </c>
      <c r="P6">
        <f>RAWPAR!I29</f>
        <v>0.13026366666666667</v>
      </c>
      <c r="Q6">
        <f>RAWPAR!I37</f>
        <v>8.2177E-2</v>
      </c>
      <c r="R6">
        <f>RAWPAR!I45</f>
        <v>0.99814833333333342</v>
      </c>
      <c r="S6">
        <f>RAWPAR!I53</f>
        <v>1.1180183333333333</v>
      </c>
    </row>
    <row r="7" spans="1:19" x14ac:dyDescent="0.25">
      <c r="B7">
        <v>150000</v>
      </c>
      <c r="C7" s="3">
        <f>RAWSEQ!I6</f>
        <v>60.973110666666663</v>
      </c>
      <c r="D7" s="3">
        <f>RAWSEQ!I14</f>
        <v>28.510681333333331</v>
      </c>
      <c r="E7" s="3">
        <f>RAWSEQ!I22</f>
        <v>11.998655333333334</v>
      </c>
      <c r="F7" s="3">
        <f>RAWSEQ!I30</f>
        <v>6.8313943333333329</v>
      </c>
      <c r="G7" s="3">
        <f>RAWSEQ!I38</f>
        <v>4.784268</v>
      </c>
      <c r="H7" s="3">
        <f>RAWSEQ!I46</f>
        <v>3.6636069999999998</v>
      </c>
      <c r="I7" s="8">
        <f>RAWSEQ!I54</f>
        <v>2.9548606666666664</v>
      </c>
      <c r="L7">
        <v>150000</v>
      </c>
      <c r="M7">
        <f>RAWPAR!I6</f>
        <v>22.768468666666667</v>
      </c>
      <c r="N7">
        <f>RAWPAR!I14</f>
        <v>4.3898919999999997</v>
      </c>
      <c r="O7">
        <f>RAWPAR!I22</f>
        <v>0.71929033333333336</v>
      </c>
      <c r="P7">
        <f>RAWPAR!I30</f>
        <v>0.32375033333333331</v>
      </c>
      <c r="Q7">
        <f>RAWPAR!I38</f>
        <v>0.18920566666666666</v>
      </c>
      <c r="R7">
        <f>RAWPAR!I46</f>
        <v>0.94512533333333337</v>
      </c>
      <c r="S7">
        <f>RAWPAR!I54</f>
        <v>1.3142313333333333</v>
      </c>
    </row>
    <row r="8" spans="1:19" x14ac:dyDescent="0.25">
      <c r="B8">
        <v>200000</v>
      </c>
      <c r="C8" s="3">
        <f>RAWSEQ!I7</f>
        <v>121.51911733333333</v>
      </c>
      <c r="D8" s="3">
        <f>RAWSEQ!I15</f>
        <v>58.178378666666667</v>
      </c>
      <c r="E8" s="3">
        <f>RAWSEQ!I23</f>
        <v>25.830287999999999</v>
      </c>
      <c r="F8" s="3">
        <f>RAWSEQ!I31</f>
        <v>15.09854</v>
      </c>
      <c r="G8" s="3">
        <f>RAWSEQ!I39</f>
        <v>10.253805666666667</v>
      </c>
      <c r="H8" s="3">
        <f>RAWSEQ!I47</f>
        <v>7.7741913333333335</v>
      </c>
      <c r="I8" s="3">
        <f>RAWSEQ!I55</f>
        <v>6.1734213333333328</v>
      </c>
      <c r="L8">
        <v>200000</v>
      </c>
      <c r="M8">
        <f>RAWPAR!I7</f>
        <v>46.192588000000001</v>
      </c>
      <c r="N8">
        <f>RAWPAR!I15</f>
        <v>8.8572376666666663</v>
      </c>
      <c r="O8">
        <f>RAWPAR!I23</f>
        <v>1.5026143333333333</v>
      </c>
      <c r="P8">
        <f>RAWPAR!I31</f>
        <v>0.59130833333333332</v>
      </c>
      <c r="Q8">
        <f>RAWPAR!I39</f>
        <v>0.34361933333333333</v>
      </c>
      <c r="R8">
        <f>RAWPAR!I47</f>
        <v>1.301247</v>
      </c>
      <c r="S8">
        <f>RAWPAR!I55</f>
        <v>1.3704273333333332</v>
      </c>
    </row>
    <row r="9" spans="1:19" x14ac:dyDescent="0.25">
      <c r="B9">
        <v>250000</v>
      </c>
      <c r="C9" s="3">
        <f>RAWSEQ!I8</f>
        <v>203.47498133333335</v>
      </c>
      <c r="D9" s="3">
        <f>RAWSEQ!I16</f>
        <v>98.518186666666665</v>
      </c>
      <c r="E9" s="3">
        <f>RAWSEQ!I24</f>
        <v>45.252397333333334</v>
      </c>
      <c r="F9" s="3">
        <f>RAWSEQ!I32</f>
        <v>27.224163999999998</v>
      </c>
      <c r="G9" s="3">
        <f>RAWSEQ!I40</f>
        <v>18.549530666666669</v>
      </c>
      <c r="H9" s="3">
        <f>RAWSEQ!I48</f>
        <v>13.685668</v>
      </c>
      <c r="I9" s="3">
        <f>RAWSEQ!I56</f>
        <v>10.832203666666667</v>
      </c>
      <c r="L9">
        <v>250000</v>
      </c>
      <c r="M9">
        <f>RAWPAR!I8</f>
        <v>80.650997333333322</v>
      </c>
      <c r="N9">
        <f>RAWPAR!I16</f>
        <v>15.081137666666667</v>
      </c>
      <c r="O9">
        <f>RAWPAR!I24</f>
        <v>2.7371349999999999</v>
      </c>
      <c r="P9">
        <f>RAWPAR!I32</f>
        <v>0.99456966666666657</v>
      </c>
      <c r="Q9">
        <f>RAWPAR!I40</f>
        <v>0.53938699999999995</v>
      </c>
      <c r="R9">
        <f>RAWPAR!I48</f>
        <v>1.7509049999999999</v>
      </c>
      <c r="S9">
        <f>RAWPAR!I56</f>
        <v>1.5892459999999999</v>
      </c>
    </row>
    <row r="10" spans="1:19" x14ac:dyDescent="0.25">
      <c r="B10">
        <v>300000</v>
      </c>
      <c r="C10" s="3">
        <f>RAWSEQ!I9</f>
        <v>316.09522133333331</v>
      </c>
      <c r="D10" s="3">
        <f>RAWSEQ!I17</f>
        <v>149.69658666666666</v>
      </c>
      <c r="E10" s="3">
        <f>RAWSEQ!I25</f>
        <v>70.169818666666671</v>
      </c>
      <c r="F10" s="3">
        <f>RAWSEQ!I33</f>
        <v>43.135945333333339</v>
      </c>
      <c r="G10" s="3">
        <f>RAWSEQ!I41</f>
        <v>29.836411999999999</v>
      </c>
      <c r="H10" s="3">
        <f>RAWSEQ!I49</f>
        <v>21.963756666666669</v>
      </c>
      <c r="I10" s="3">
        <f>RAWSEQ!I57</f>
        <v>17.226449333333331</v>
      </c>
      <c r="L10">
        <v>300000</v>
      </c>
      <c r="M10">
        <f>RAWPAR!I9</f>
        <v>125.24590133333332</v>
      </c>
      <c r="N10">
        <f>RAWPAR!I17</f>
        <v>23.061016666666667</v>
      </c>
      <c r="O10">
        <f>RAWPAR!I25</f>
        <v>4.4266160000000001</v>
      </c>
      <c r="P10">
        <f>RAWPAR!I33</f>
        <v>1.5440199999999999</v>
      </c>
      <c r="Q10">
        <f>RAWPAR!I41</f>
        <v>0.77611133333333338</v>
      </c>
      <c r="R10">
        <f>RAWPAR!I49</f>
        <v>1.9509416666666668</v>
      </c>
      <c r="S10">
        <f>RAWPAR!I57</f>
        <v>2.5176556666666663</v>
      </c>
    </row>
    <row r="29" spans="1:19" x14ac:dyDescent="0.25">
      <c r="C29" t="s">
        <v>10</v>
      </c>
      <c r="M29" t="s">
        <v>10</v>
      </c>
    </row>
    <row r="30" spans="1:19" x14ac:dyDescent="0.25">
      <c r="B30" t="s">
        <v>9</v>
      </c>
      <c r="C30">
        <v>2</v>
      </c>
      <c r="D30">
        <v>4</v>
      </c>
      <c r="E30">
        <v>8</v>
      </c>
      <c r="F30">
        <v>12</v>
      </c>
      <c r="G30">
        <v>16</v>
      </c>
      <c r="H30">
        <v>20</v>
      </c>
      <c r="I30">
        <v>24</v>
      </c>
      <c r="L30" t="s">
        <v>19</v>
      </c>
      <c r="M30">
        <v>2</v>
      </c>
      <c r="N30">
        <v>4</v>
      </c>
      <c r="O30">
        <v>8</v>
      </c>
      <c r="P30">
        <v>12</v>
      </c>
      <c r="Q30">
        <v>16</v>
      </c>
      <c r="R30">
        <v>20</v>
      </c>
      <c r="S30">
        <v>24</v>
      </c>
    </row>
    <row r="31" spans="1:19" x14ac:dyDescent="0.25">
      <c r="A31" t="s">
        <v>2</v>
      </c>
      <c r="B31">
        <v>100</v>
      </c>
      <c r="C31">
        <f>C3/M3</f>
        <v>0.31372549019607843</v>
      </c>
      <c r="D31">
        <f t="shared" ref="D31:I31" si="0">D3/N3</f>
        <v>0.23549488054607506</v>
      </c>
      <c r="E31">
        <f t="shared" si="0"/>
        <v>0.19685039370078741</v>
      </c>
      <c r="F31">
        <f t="shared" si="0"/>
        <v>3.0330729599468169E-3</v>
      </c>
      <c r="G31">
        <f t="shared" si="0"/>
        <v>2.6263396450205449E-3</v>
      </c>
      <c r="H31">
        <f t="shared" si="0"/>
        <v>7.8915193953540078E-3</v>
      </c>
      <c r="I31">
        <f t="shared" si="0"/>
        <v>6.7484079460127366E-3</v>
      </c>
      <c r="K31" t="s">
        <v>2</v>
      </c>
      <c r="L31">
        <v>100</v>
      </c>
      <c r="M31" s="4">
        <f>C31/M$30</f>
        <v>0.15686274509803921</v>
      </c>
      <c r="N31" s="4">
        <f t="shared" ref="N31:S31" si="1">D31/N$30</f>
        <v>5.8873720136518766E-2</v>
      </c>
      <c r="O31" s="4">
        <f t="shared" si="1"/>
        <v>2.4606299212598427E-2</v>
      </c>
      <c r="P31" s="4">
        <f t="shared" si="1"/>
        <v>2.5275607999556809E-4</v>
      </c>
      <c r="Q31" s="4">
        <f t="shared" si="1"/>
        <v>1.6414622781378406E-4</v>
      </c>
      <c r="R31" s="4">
        <f t="shared" si="1"/>
        <v>3.9457596976770037E-4</v>
      </c>
      <c r="S31" s="4">
        <f t="shared" si="1"/>
        <v>2.8118366441719737E-4</v>
      </c>
    </row>
    <row r="32" spans="1:19" x14ac:dyDescent="0.25">
      <c r="B32">
        <v>1000</v>
      </c>
      <c r="C32">
        <f t="shared" ref="C32:C38" si="2">C4/M4</f>
        <v>1.8484299516908214</v>
      </c>
      <c r="D32">
        <f t="shared" ref="D32:D38" si="3">D4/N4</f>
        <v>2.5304709141274238</v>
      </c>
      <c r="E32">
        <f t="shared" ref="E32:E38" si="4">E4/O4</f>
        <v>0.26650993802094464</v>
      </c>
      <c r="F32">
        <f t="shared" ref="F32:F38" si="5">F4/P4</f>
        <v>9.6996828949822797E-2</v>
      </c>
      <c r="G32">
        <f t="shared" ref="G32:G38" si="6">G4/Q4</f>
        <v>5.472090604414654E-2</v>
      </c>
      <c r="H32">
        <f t="shared" ref="H32:H38" si="7">H4/R4</f>
        <v>1.0315126536849661E-2</v>
      </c>
      <c r="I32">
        <f t="shared" ref="I32:I38" si="8">I4/S4</f>
        <v>1.9196378041878893E-2</v>
      </c>
      <c r="L32">
        <v>1000</v>
      </c>
      <c r="M32" s="4">
        <f t="shared" ref="M32:M38" si="9">C32/M$30</f>
        <v>0.92421497584541068</v>
      </c>
      <c r="N32" s="4">
        <f t="shared" ref="N32:N38" si="10">D32/N$30</f>
        <v>0.63261772853185594</v>
      </c>
      <c r="O32" s="4">
        <f t="shared" ref="O32:O38" si="11">E32/O$30</f>
        <v>3.331374225261808E-2</v>
      </c>
      <c r="P32" s="4">
        <f t="shared" ref="P32:P38" si="12">F32/P$30</f>
        <v>8.0830690791519003E-3</v>
      </c>
      <c r="Q32" s="4">
        <f t="shared" ref="Q32:Q38" si="13">G32/Q$30</f>
        <v>3.4200566277591588E-3</v>
      </c>
      <c r="R32" s="4">
        <f t="shared" ref="R32:R38" si="14">H32/R$30</f>
        <v>5.1575632684248301E-4</v>
      </c>
      <c r="S32" s="4">
        <f t="shared" ref="S32:S38" si="15">I32/S$30</f>
        <v>7.9984908507828723E-4</v>
      </c>
    </row>
    <row r="33" spans="2:19" x14ac:dyDescent="0.25">
      <c r="B33">
        <v>10000</v>
      </c>
      <c r="C33">
        <f t="shared" si="2"/>
        <v>2.5062235080400996</v>
      </c>
      <c r="D33">
        <f t="shared" si="3"/>
        <v>4.0643928256395174</v>
      </c>
      <c r="E33">
        <f t="shared" si="4"/>
        <v>3.5619721914185787</v>
      </c>
      <c r="F33">
        <f t="shared" si="5"/>
        <v>1.7922928940723815</v>
      </c>
      <c r="G33">
        <f t="shared" si="6"/>
        <v>1.1908834631372738</v>
      </c>
      <c r="H33">
        <f t="shared" si="7"/>
        <v>4.9466900280883089E-2</v>
      </c>
      <c r="I33">
        <f t="shared" si="8"/>
        <v>3.4704067849006398E-2</v>
      </c>
      <c r="L33">
        <v>10000</v>
      </c>
      <c r="M33" s="4">
        <f t="shared" si="9"/>
        <v>1.2531117540200498</v>
      </c>
      <c r="N33" s="4">
        <f t="shared" si="10"/>
        <v>1.0160982064098794</v>
      </c>
      <c r="O33" s="4">
        <f t="shared" si="11"/>
        <v>0.44524652392732234</v>
      </c>
      <c r="P33" s="4">
        <f t="shared" si="12"/>
        <v>0.14935774117269845</v>
      </c>
      <c r="Q33" s="4">
        <f t="shared" si="13"/>
        <v>7.4430216446079611E-2</v>
      </c>
      <c r="R33" s="4">
        <f t="shared" si="14"/>
        <v>2.4733450140441544E-3</v>
      </c>
      <c r="S33" s="4">
        <f t="shared" si="15"/>
        <v>1.4460028270419333E-3</v>
      </c>
    </row>
    <row r="34" spans="2:19" x14ac:dyDescent="0.25">
      <c r="B34">
        <v>100000</v>
      </c>
      <c r="C34">
        <f t="shared" si="2"/>
        <v>2.5025874013396594</v>
      </c>
      <c r="D34">
        <f t="shared" si="3"/>
        <v>6.3527997663922564</v>
      </c>
      <c r="E34">
        <f t="shared" si="4"/>
        <v>13.549791723913208</v>
      </c>
      <c r="F34">
        <f t="shared" si="5"/>
        <v>17.086488685768096</v>
      </c>
      <c r="G34">
        <f t="shared" si="6"/>
        <v>19.446061550068755</v>
      </c>
      <c r="H34">
        <f t="shared" si="7"/>
        <v>1.2298335751700229</v>
      </c>
      <c r="I34">
        <f t="shared" si="8"/>
        <v>0.87364130880382107</v>
      </c>
      <c r="L34">
        <v>100000</v>
      </c>
      <c r="M34" s="4">
        <f t="shared" si="9"/>
        <v>1.2512937006698297</v>
      </c>
      <c r="N34" s="4">
        <f t="shared" si="10"/>
        <v>1.5881999415980641</v>
      </c>
      <c r="O34" s="4">
        <f t="shared" si="11"/>
        <v>1.6937239654891509</v>
      </c>
      <c r="P34" s="4">
        <f t="shared" si="12"/>
        <v>1.4238740571473414</v>
      </c>
      <c r="Q34" s="4">
        <f t="shared" si="13"/>
        <v>1.2153788468792972</v>
      </c>
      <c r="R34" s="4">
        <f t="shared" si="14"/>
        <v>6.1491678758501145E-2</v>
      </c>
      <c r="S34" s="4">
        <f t="shared" si="15"/>
        <v>3.6401721200159214E-2</v>
      </c>
    </row>
    <row r="35" spans="2:19" x14ac:dyDescent="0.25">
      <c r="B35">
        <v>150000</v>
      </c>
      <c r="C35">
        <f t="shared" si="2"/>
        <v>2.6779627369464722</v>
      </c>
      <c r="D35">
        <f t="shared" si="3"/>
        <v>6.4946202169286469</v>
      </c>
      <c r="E35">
        <f t="shared" si="4"/>
        <v>16.681240908284138</v>
      </c>
      <c r="F35">
        <f t="shared" si="5"/>
        <v>21.10081019221602</v>
      </c>
      <c r="G35">
        <f t="shared" si="6"/>
        <v>25.286071417875082</v>
      </c>
      <c r="H35">
        <f t="shared" si="7"/>
        <v>3.8763186963563205</v>
      </c>
      <c r="I35">
        <f t="shared" si="8"/>
        <v>2.2483565805512677</v>
      </c>
      <c r="L35">
        <v>150000</v>
      </c>
      <c r="M35" s="4">
        <f t="shared" si="9"/>
        <v>1.3389813684732361</v>
      </c>
      <c r="N35" s="4">
        <f t="shared" si="10"/>
        <v>1.6236550542321617</v>
      </c>
      <c r="O35" s="4">
        <f t="shared" si="11"/>
        <v>2.0851551135355173</v>
      </c>
      <c r="P35" s="4">
        <f t="shared" si="12"/>
        <v>1.758400849351335</v>
      </c>
      <c r="Q35" s="4">
        <f t="shared" si="13"/>
        <v>1.5803794636171926</v>
      </c>
      <c r="R35" s="4">
        <f t="shared" si="14"/>
        <v>0.19381593481781603</v>
      </c>
      <c r="S35" s="4">
        <f t="shared" si="15"/>
        <v>9.3681524189636156E-2</v>
      </c>
    </row>
    <row r="36" spans="2:19" x14ac:dyDescent="0.25">
      <c r="B36">
        <v>200000</v>
      </c>
      <c r="C36">
        <f t="shared" si="2"/>
        <v>2.6307059767539616</v>
      </c>
      <c r="D36">
        <f t="shared" si="3"/>
        <v>6.5684563129219411</v>
      </c>
      <c r="E36">
        <f t="shared" si="4"/>
        <v>17.190231336805653</v>
      </c>
      <c r="F36">
        <f t="shared" si="5"/>
        <v>25.534123483236325</v>
      </c>
      <c r="G36">
        <f t="shared" si="6"/>
        <v>29.840595891965723</v>
      </c>
      <c r="H36">
        <f t="shared" si="7"/>
        <v>5.9744163355099635</v>
      </c>
      <c r="I36">
        <f t="shared" si="8"/>
        <v>4.5047418299206914</v>
      </c>
      <c r="L36">
        <v>200000</v>
      </c>
      <c r="M36" s="4">
        <f t="shared" si="9"/>
        <v>1.3153529883769808</v>
      </c>
      <c r="N36" s="4">
        <f t="shared" si="10"/>
        <v>1.6421140782304853</v>
      </c>
      <c r="O36" s="4">
        <f t="shared" si="11"/>
        <v>2.1487789171007066</v>
      </c>
      <c r="P36" s="4">
        <f t="shared" si="12"/>
        <v>2.1278436236030269</v>
      </c>
      <c r="Q36" s="4">
        <f t="shared" si="13"/>
        <v>1.8650372432478577</v>
      </c>
      <c r="R36" s="4">
        <f t="shared" si="14"/>
        <v>0.29872081677549817</v>
      </c>
      <c r="S36" s="4">
        <f t="shared" si="15"/>
        <v>0.18769757624669547</v>
      </c>
    </row>
    <row r="37" spans="2:19" x14ac:dyDescent="0.25">
      <c r="B37">
        <v>250000</v>
      </c>
      <c r="C37">
        <f t="shared" si="2"/>
        <v>2.5229071934766574</v>
      </c>
      <c r="D37">
        <f t="shared" si="3"/>
        <v>6.5325434223983052</v>
      </c>
      <c r="E37">
        <f t="shared" si="4"/>
        <v>16.532760471563638</v>
      </c>
      <c r="F37">
        <f t="shared" si="5"/>
        <v>27.372807468824877</v>
      </c>
      <c r="G37">
        <f t="shared" si="6"/>
        <v>34.390021759268706</v>
      </c>
      <c r="H37">
        <f t="shared" si="7"/>
        <v>7.8163395501183679</v>
      </c>
      <c r="I37">
        <f t="shared" si="8"/>
        <v>6.8159389211403818</v>
      </c>
      <c r="L37">
        <v>250000</v>
      </c>
      <c r="M37" s="4">
        <f t="shared" si="9"/>
        <v>1.2614535967383287</v>
      </c>
      <c r="N37" s="4">
        <f t="shared" si="10"/>
        <v>1.6331358555995763</v>
      </c>
      <c r="O37" s="4">
        <f t="shared" si="11"/>
        <v>2.0665950589454547</v>
      </c>
      <c r="P37" s="4">
        <f t="shared" si="12"/>
        <v>2.2810672890687398</v>
      </c>
      <c r="Q37" s="4">
        <f t="shared" si="13"/>
        <v>2.1493763599542941</v>
      </c>
      <c r="R37" s="4">
        <f t="shared" si="14"/>
        <v>0.39081697750591837</v>
      </c>
      <c r="S37" s="4">
        <f t="shared" si="15"/>
        <v>0.28399745504751589</v>
      </c>
    </row>
    <row r="38" spans="2:19" x14ac:dyDescent="0.25">
      <c r="B38">
        <v>300000</v>
      </c>
      <c r="C38">
        <f t="shared" si="2"/>
        <v>2.5237969304246346</v>
      </c>
      <c r="D38">
        <f t="shared" si="3"/>
        <v>6.4913264159356947</v>
      </c>
      <c r="E38">
        <f t="shared" si="4"/>
        <v>15.851797098882457</v>
      </c>
      <c r="F38">
        <f t="shared" si="5"/>
        <v>27.937426544561173</v>
      </c>
      <c r="G38">
        <f t="shared" si="6"/>
        <v>38.443469021197124</v>
      </c>
      <c r="H38">
        <f t="shared" si="7"/>
        <v>11.258028388000666</v>
      </c>
      <c r="I38">
        <f t="shared" si="8"/>
        <v>6.842257883557548</v>
      </c>
      <c r="L38">
        <v>300000</v>
      </c>
      <c r="M38" s="4">
        <f t="shared" si="9"/>
        <v>1.2618984652123173</v>
      </c>
      <c r="N38" s="4">
        <f t="shared" si="10"/>
        <v>1.6228316039839237</v>
      </c>
      <c r="O38" s="4">
        <f t="shared" si="11"/>
        <v>1.9814746373603072</v>
      </c>
      <c r="P38" s="4">
        <f t="shared" si="12"/>
        <v>2.3281188787134313</v>
      </c>
      <c r="Q38" s="4">
        <f t="shared" si="13"/>
        <v>2.4027168138248203</v>
      </c>
      <c r="R38" s="4">
        <f t="shared" si="14"/>
        <v>0.56290141940003324</v>
      </c>
      <c r="S38" s="4">
        <f t="shared" si="15"/>
        <v>0.28509407848156448</v>
      </c>
    </row>
    <row r="56" spans="1:29" x14ac:dyDescent="0.25">
      <c r="B56" t="s">
        <v>20</v>
      </c>
      <c r="C56" t="s">
        <v>21</v>
      </c>
    </row>
    <row r="57" spans="1:29" x14ac:dyDescent="0.25">
      <c r="A57" s="9"/>
      <c r="B57" s="9"/>
      <c r="C57" s="9" t="s">
        <v>10</v>
      </c>
      <c r="D57" s="9"/>
      <c r="E57" s="9"/>
      <c r="F57" s="9"/>
      <c r="G57" s="9"/>
      <c r="H57" s="9"/>
      <c r="I57" s="9"/>
      <c r="J57" s="9"/>
      <c r="K57" s="9"/>
      <c r="L57" s="9"/>
      <c r="M57" s="9" t="s">
        <v>10</v>
      </c>
      <c r="N57" s="9"/>
      <c r="O57" s="9"/>
      <c r="P57" s="9"/>
      <c r="Q57" s="9"/>
      <c r="R57" s="9"/>
      <c r="S57" s="9"/>
      <c r="T57" s="9"/>
      <c r="U57" s="9"/>
      <c r="V57" s="9"/>
      <c r="W57" s="9" t="s">
        <v>10</v>
      </c>
      <c r="X57" s="9"/>
      <c r="Y57" s="9"/>
      <c r="Z57" s="9"/>
      <c r="AA57" s="9"/>
      <c r="AB57" s="9"/>
      <c r="AC57" s="9"/>
    </row>
    <row r="58" spans="1:29" x14ac:dyDescent="0.25">
      <c r="A58" s="9"/>
      <c r="B58" s="9" t="s">
        <v>13</v>
      </c>
      <c r="C58" s="9">
        <v>2</v>
      </c>
      <c r="D58" s="9">
        <v>4</v>
      </c>
      <c r="E58" s="9">
        <v>8</v>
      </c>
      <c r="F58" s="9">
        <v>12</v>
      </c>
      <c r="G58" s="9">
        <v>16</v>
      </c>
      <c r="H58" s="9">
        <v>20</v>
      </c>
      <c r="I58" s="9">
        <v>24</v>
      </c>
      <c r="J58" s="9"/>
      <c r="K58" s="9"/>
      <c r="L58" s="9" t="s">
        <v>15</v>
      </c>
      <c r="M58" s="9">
        <v>2</v>
      </c>
      <c r="N58" s="9">
        <v>4</v>
      </c>
      <c r="O58" s="9">
        <v>8</v>
      </c>
      <c r="P58" s="9">
        <v>12</v>
      </c>
      <c r="Q58" s="9">
        <v>16</v>
      </c>
      <c r="R58" s="9">
        <v>20</v>
      </c>
      <c r="S58" s="9">
        <v>24</v>
      </c>
      <c r="T58" s="9"/>
      <c r="U58" s="9"/>
      <c r="V58" s="9" t="s">
        <v>16</v>
      </c>
      <c r="W58" s="9">
        <v>2</v>
      </c>
      <c r="X58" s="9">
        <v>4</v>
      </c>
      <c r="Y58" s="9">
        <v>8</v>
      </c>
      <c r="Z58" s="9">
        <v>12</v>
      </c>
      <c r="AA58" s="9">
        <v>16</v>
      </c>
      <c r="AB58" s="9">
        <v>20</v>
      </c>
      <c r="AC58" s="9">
        <v>24</v>
      </c>
    </row>
    <row r="59" spans="1:29" x14ac:dyDescent="0.25">
      <c r="A59" s="9" t="s">
        <v>14</v>
      </c>
      <c r="B59" s="9">
        <v>100</v>
      </c>
      <c r="C59" s="9">
        <f>RAWBUCKETSEQ!C2</f>
        <v>3</v>
      </c>
      <c r="D59" s="9">
        <f>RAWBUCKETSEQ!C10</f>
        <v>3</v>
      </c>
      <c r="E59" s="9">
        <f>RAWBUCKETSEQ!C18</f>
        <v>3</v>
      </c>
      <c r="F59" s="9">
        <f>RAWBUCKETSEQ!C26</f>
        <v>1.85</v>
      </c>
      <c r="G59" s="9">
        <f>RAWBUCKETSEQ!C34</f>
        <v>3</v>
      </c>
      <c r="H59" s="9">
        <f>RAWBUCKETSEQ!C42</f>
        <v>3</v>
      </c>
      <c r="I59" s="9">
        <f>RAWBUCKETSEQ!C50</f>
        <v>3</v>
      </c>
      <c r="J59" s="9"/>
      <c r="K59" s="9" t="s">
        <v>14</v>
      </c>
      <c r="L59" s="9">
        <v>100</v>
      </c>
      <c r="M59" s="9">
        <f>RAWBUCKETPAR!C2</f>
        <v>1</v>
      </c>
      <c r="N59" s="9">
        <f>RAWBUCKETPAR!C10</f>
        <v>1</v>
      </c>
      <c r="O59" s="9">
        <f>RAWBUCKETPAR!C18</f>
        <v>1</v>
      </c>
      <c r="P59" s="9">
        <f>RAWBUCKETPAR!C26</f>
        <v>0.5</v>
      </c>
      <c r="Q59" s="9">
        <f>RAWBUCKETPAR!C34</f>
        <v>1</v>
      </c>
      <c r="R59" s="9">
        <f>RAWBUCKETPAR!C42</f>
        <v>1</v>
      </c>
      <c r="S59" s="9">
        <f>RAWBUCKETPAR!C50</f>
        <v>1</v>
      </c>
      <c r="T59" s="9"/>
      <c r="U59" s="9" t="s">
        <v>14</v>
      </c>
      <c r="V59" s="9">
        <v>100</v>
      </c>
      <c r="W59" s="9">
        <f>M59/C59</f>
        <v>0.33333333333333331</v>
      </c>
      <c r="X59" s="9">
        <f t="shared" ref="X59:AC59" si="16">N59/D59</f>
        <v>0.33333333333333331</v>
      </c>
      <c r="Y59" s="9">
        <f t="shared" si="16"/>
        <v>0.33333333333333331</v>
      </c>
      <c r="Z59" s="9">
        <f t="shared" si="16"/>
        <v>0.27027027027027023</v>
      </c>
      <c r="AA59" s="9">
        <f t="shared" si="16"/>
        <v>0.33333333333333331</v>
      </c>
      <c r="AB59" s="9">
        <f t="shared" si="16"/>
        <v>0.33333333333333331</v>
      </c>
      <c r="AC59" s="9">
        <f t="shared" si="16"/>
        <v>0.33333333333333331</v>
      </c>
    </row>
    <row r="60" spans="1:29" x14ac:dyDescent="0.25">
      <c r="A60" s="9"/>
      <c r="B60" s="9">
        <v>1000</v>
      </c>
      <c r="C60" s="9">
        <f>RAWBUCKETSEQ!C3</f>
        <v>3</v>
      </c>
      <c r="D60" s="9">
        <f>RAWBUCKETSEQ!C11</f>
        <v>3</v>
      </c>
      <c r="E60" s="9">
        <f>RAWBUCKETSEQ!C19</f>
        <v>3</v>
      </c>
      <c r="F60" s="9">
        <f>RAWBUCKETSEQ!C27</f>
        <v>28.85</v>
      </c>
      <c r="G60" s="9">
        <f>RAWBUCKETSEQ!C35</f>
        <v>3</v>
      </c>
      <c r="H60" s="9">
        <f>RAWBUCKETSEQ!C43</f>
        <v>3</v>
      </c>
      <c r="I60" s="9">
        <f>RAWBUCKETSEQ!C51</f>
        <v>3</v>
      </c>
      <c r="J60" s="9"/>
      <c r="K60" s="9"/>
      <c r="L60" s="9">
        <v>1000</v>
      </c>
      <c r="M60" s="9">
        <f>RAWBUCKETPAR!C3</f>
        <v>1</v>
      </c>
      <c r="N60" s="9">
        <f>RAWBUCKETPAR!C11</f>
        <v>1</v>
      </c>
      <c r="O60" s="9">
        <f>RAWBUCKETPAR!C19</f>
        <v>1</v>
      </c>
      <c r="P60" s="9">
        <f>RAWBUCKETPAR!C27</f>
        <v>5.5</v>
      </c>
      <c r="Q60" s="9">
        <f>RAWBUCKETPAR!C35</f>
        <v>1</v>
      </c>
      <c r="R60" s="9">
        <f>RAWBUCKETPAR!C43</f>
        <v>1</v>
      </c>
      <c r="S60" s="9">
        <f>RAWBUCKETPAR!C51</f>
        <v>1</v>
      </c>
      <c r="T60" s="9"/>
      <c r="U60" s="9"/>
      <c r="V60" s="9">
        <v>1000</v>
      </c>
      <c r="W60" s="9">
        <f t="shared" ref="W60:W66" si="17">M60/C60</f>
        <v>0.33333333333333331</v>
      </c>
      <c r="X60" s="9">
        <f t="shared" ref="X60:X66" si="18">N60/D60</f>
        <v>0.33333333333333331</v>
      </c>
      <c r="Y60" s="9">
        <f t="shared" ref="Y60:Y66" si="19">O60/E60</f>
        <v>0.33333333333333331</v>
      </c>
      <c r="Z60" s="9">
        <f t="shared" ref="Z60:Z66" si="20">P60/F60</f>
        <v>0.19064124783362218</v>
      </c>
      <c r="AA60" s="9">
        <f t="shared" ref="AA60:AA66" si="21">Q60/G60</f>
        <v>0.33333333333333331</v>
      </c>
      <c r="AB60" s="9">
        <f t="shared" ref="AB60:AB66" si="22">R60/H60</f>
        <v>0.33333333333333331</v>
      </c>
      <c r="AC60" s="9">
        <f t="shared" ref="AC60:AC66" si="23">S60/I60</f>
        <v>0.33333333333333331</v>
      </c>
    </row>
    <row r="61" spans="1:29" x14ac:dyDescent="0.25">
      <c r="A61" s="9"/>
      <c r="B61" s="9">
        <v>10000</v>
      </c>
      <c r="C61" s="9">
        <f>RAWBUCKETSEQ!C4</f>
        <v>3</v>
      </c>
      <c r="D61" s="9">
        <f>RAWBUCKETSEQ!C12</f>
        <v>3</v>
      </c>
      <c r="E61" s="9">
        <f>RAWBUCKETSEQ!C20</f>
        <v>3</v>
      </c>
      <c r="F61" s="9">
        <f>RAWBUCKETSEQ!C28</f>
        <v>849.21666666666658</v>
      </c>
      <c r="G61" s="9">
        <f>RAWBUCKETSEQ!C36</f>
        <v>3</v>
      </c>
      <c r="H61" s="9">
        <f>RAWBUCKETSEQ!C44</f>
        <v>3</v>
      </c>
      <c r="I61" s="9">
        <f>RAWBUCKETSEQ!C52</f>
        <v>3</v>
      </c>
      <c r="J61" s="9"/>
      <c r="K61" s="9"/>
      <c r="L61" s="9">
        <v>10000</v>
      </c>
      <c r="M61" s="9">
        <f>RAWBUCKETPAR!C4</f>
        <v>1</v>
      </c>
      <c r="N61" s="9">
        <f>RAWBUCKETPAR!C12</f>
        <v>1</v>
      </c>
      <c r="O61" s="9">
        <f>RAWBUCKETPAR!C20</f>
        <v>1</v>
      </c>
      <c r="P61" s="9">
        <f>RAWBUCKETPAR!C28</f>
        <v>373.91666666666669</v>
      </c>
      <c r="Q61" s="9">
        <f>RAWBUCKETPAR!C36</f>
        <v>1</v>
      </c>
      <c r="R61" s="9">
        <f>RAWBUCKETPAR!C44</f>
        <v>1</v>
      </c>
      <c r="S61" s="9">
        <f>RAWBUCKETPAR!C52</f>
        <v>1</v>
      </c>
      <c r="T61" s="9"/>
      <c r="U61" s="9"/>
      <c r="V61" s="9">
        <v>10000</v>
      </c>
      <c r="W61" s="9">
        <f t="shared" si="17"/>
        <v>0.33333333333333331</v>
      </c>
      <c r="X61" s="9">
        <f t="shared" si="18"/>
        <v>0.33333333333333331</v>
      </c>
      <c r="Y61" s="9">
        <f t="shared" si="19"/>
        <v>0.33333333333333331</v>
      </c>
      <c r="Z61" s="9">
        <f t="shared" si="20"/>
        <v>0.44030773457892575</v>
      </c>
      <c r="AA61" s="9">
        <f t="shared" si="21"/>
        <v>0.33333333333333331</v>
      </c>
      <c r="AB61" s="9">
        <f t="shared" si="22"/>
        <v>0.33333333333333331</v>
      </c>
      <c r="AC61" s="9">
        <f t="shared" si="23"/>
        <v>0.33333333333333331</v>
      </c>
    </row>
    <row r="62" spans="1:29" x14ac:dyDescent="0.25">
      <c r="A62" s="9"/>
      <c r="B62" s="9">
        <v>100000</v>
      </c>
      <c r="C62" s="9">
        <f>RAWBUCKETSEQ!C5</f>
        <v>3</v>
      </c>
      <c r="D62" s="9">
        <f>RAWBUCKETSEQ!C13</f>
        <v>3</v>
      </c>
      <c r="E62" s="9">
        <f>RAWBUCKETSEQ!C21</f>
        <v>3</v>
      </c>
      <c r="F62" s="9">
        <f>RAWBUCKETSEQ!C29</f>
        <v>186003.73333333334</v>
      </c>
      <c r="G62" s="9">
        <f>RAWBUCKETSEQ!C37</f>
        <v>3</v>
      </c>
      <c r="H62" s="9">
        <f>RAWBUCKETSEQ!C45</f>
        <v>3</v>
      </c>
      <c r="I62" s="9">
        <f>RAWBUCKETSEQ!C53</f>
        <v>3</v>
      </c>
      <c r="J62" s="9"/>
      <c r="K62" s="9"/>
      <c r="L62" s="9">
        <v>100000</v>
      </c>
      <c r="M62" s="9">
        <f>RAWBUCKETPAR!C5</f>
        <v>1</v>
      </c>
      <c r="N62" s="9">
        <f>RAWBUCKETPAR!C13</f>
        <v>1</v>
      </c>
      <c r="O62" s="9">
        <f>RAWBUCKETPAR!C21</f>
        <v>1</v>
      </c>
      <c r="P62" s="9">
        <f>RAWBUCKETPAR!C29</f>
        <v>95499.666666666672</v>
      </c>
      <c r="Q62" s="9">
        <f>RAWBUCKETPAR!C37</f>
        <v>1</v>
      </c>
      <c r="R62" s="9">
        <f>RAWBUCKETPAR!C45</f>
        <v>1</v>
      </c>
      <c r="S62" s="9">
        <f>RAWBUCKETPAR!C53</f>
        <v>1</v>
      </c>
      <c r="T62" s="9"/>
      <c r="U62" s="9"/>
      <c r="V62" s="9">
        <v>100000</v>
      </c>
      <c r="W62" s="9">
        <f t="shared" si="17"/>
        <v>0.33333333333333331</v>
      </c>
      <c r="X62" s="9">
        <f t="shared" si="18"/>
        <v>0.33333333333333331</v>
      </c>
      <c r="Y62" s="9">
        <f t="shared" si="19"/>
        <v>0.33333333333333331</v>
      </c>
      <c r="Z62" s="9">
        <f t="shared" si="20"/>
        <v>0.51342876272017479</v>
      </c>
      <c r="AA62" s="9">
        <f t="shared" si="21"/>
        <v>0.33333333333333331</v>
      </c>
      <c r="AB62" s="9">
        <f t="shared" si="22"/>
        <v>0.33333333333333331</v>
      </c>
      <c r="AC62" s="9">
        <f t="shared" si="23"/>
        <v>0.33333333333333331</v>
      </c>
    </row>
    <row r="63" spans="1:29" x14ac:dyDescent="0.25">
      <c r="A63" s="9"/>
      <c r="B63" s="9">
        <v>150000</v>
      </c>
      <c r="C63" s="9">
        <f>RAWBUCKETSEQ!C6</f>
        <v>3</v>
      </c>
      <c r="D63" s="9">
        <f>RAWBUCKETSEQ!C14</f>
        <v>3</v>
      </c>
      <c r="E63" s="9">
        <f>RAWBUCKETSEQ!C22</f>
        <v>3</v>
      </c>
      <c r="F63" s="9">
        <f>RAWBUCKETSEQ!C30</f>
        <v>569975.1166666667</v>
      </c>
      <c r="G63" s="9">
        <f>RAWBUCKETSEQ!C38</f>
        <v>3</v>
      </c>
      <c r="H63" s="9">
        <f>RAWBUCKETSEQ!C46</f>
        <v>3</v>
      </c>
      <c r="I63" s="9">
        <f>RAWBUCKETSEQ!C54</f>
        <v>3</v>
      </c>
      <c r="J63" s="9"/>
      <c r="K63" s="9"/>
      <c r="L63" s="9">
        <v>150000</v>
      </c>
      <c r="M63" s="9">
        <f>RAWBUCKETPAR!C6</f>
        <v>1</v>
      </c>
      <c r="N63" s="9">
        <f>RAWBUCKETPAR!C14</f>
        <v>1</v>
      </c>
      <c r="O63" s="9">
        <f>RAWBUCKETPAR!C22</f>
        <v>1</v>
      </c>
      <c r="P63" s="9">
        <f>RAWBUCKETPAR!C30</f>
        <v>267016.16666666669</v>
      </c>
      <c r="Q63" s="9">
        <f>RAWBUCKETPAR!C38</f>
        <v>1</v>
      </c>
      <c r="R63" s="9">
        <f>RAWBUCKETPAR!C46</f>
        <v>1</v>
      </c>
      <c r="S63" s="9">
        <f>RAWBUCKETPAR!C54</f>
        <v>1</v>
      </c>
      <c r="T63" s="9"/>
      <c r="U63" s="9"/>
      <c r="V63" s="9">
        <v>150000</v>
      </c>
      <c r="W63" s="9">
        <f t="shared" si="17"/>
        <v>0.33333333333333331</v>
      </c>
      <c r="X63" s="9">
        <f t="shared" si="18"/>
        <v>0.33333333333333331</v>
      </c>
      <c r="Y63" s="9">
        <f t="shared" si="19"/>
        <v>0.33333333333333331</v>
      </c>
      <c r="Z63" s="9">
        <f t="shared" si="20"/>
        <v>0.46846986624299125</v>
      </c>
      <c r="AA63" s="9">
        <f t="shared" si="21"/>
        <v>0.33333333333333331</v>
      </c>
      <c r="AB63" s="9">
        <f t="shared" si="22"/>
        <v>0.33333333333333331</v>
      </c>
      <c r="AC63" s="9">
        <f t="shared" si="23"/>
        <v>0.33333333333333331</v>
      </c>
    </row>
    <row r="64" spans="1:29" x14ac:dyDescent="0.25">
      <c r="A64" s="9"/>
      <c r="B64" s="9">
        <v>200000</v>
      </c>
      <c r="C64" s="9">
        <f>RAWBUCKETSEQ!C7</f>
        <v>3</v>
      </c>
      <c r="D64" s="9">
        <f>RAWBUCKETSEQ!C15</f>
        <v>3</v>
      </c>
      <c r="E64" s="9">
        <f>RAWBUCKETSEQ!C23</f>
        <v>3</v>
      </c>
      <c r="F64" s="9">
        <f>RAWBUCKETSEQ!C31</f>
        <v>1257938.95</v>
      </c>
      <c r="G64" s="9">
        <f>RAWBUCKETSEQ!C39</f>
        <v>3</v>
      </c>
      <c r="H64" s="9">
        <f>RAWBUCKETSEQ!C47</f>
        <v>3</v>
      </c>
      <c r="I64" s="9">
        <f>RAWBUCKETSEQ!C55</f>
        <v>3</v>
      </c>
      <c r="J64" s="9"/>
      <c r="K64" s="9"/>
      <c r="L64" s="9">
        <v>200000</v>
      </c>
      <c r="M64" s="9">
        <f>RAWBUCKETPAR!C7</f>
        <v>1</v>
      </c>
      <c r="N64" s="9">
        <f>RAWBUCKETPAR!C15</f>
        <v>1</v>
      </c>
      <c r="O64" s="9">
        <f>RAWBUCKETPAR!C23</f>
        <v>1</v>
      </c>
      <c r="P64" s="9">
        <f>RAWBUCKETPAR!C31</f>
        <v>508794.75</v>
      </c>
      <c r="Q64" s="9">
        <f>RAWBUCKETPAR!C39</f>
        <v>1</v>
      </c>
      <c r="R64" s="9">
        <f>RAWBUCKETPAR!C47</f>
        <v>1</v>
      </c>
      <c r="S64" s="9">
        <f>RAWBUCKETPAR!C55</f>
        <v>1</v>
      </c>
      <c r="T64" s="9"/>
      <c r="U64" s="9"/>
      <c r="V64" s="9">
        <v>200000</v>
      </c>
      <c r="W64" s="9">
        <f t="shared" si="17"/>
        <v>0.33333333333333331</v>
      </c>
      <c r="X64" s="9">
        <f t="shared" si="18"/>
        <v>0.33333333333333331</v>
      </c>
      <c r="Y64" s="9">
        <f t="shared" si="19"/>
        <v>0.33333333333333331</v>
      </c>
      <c r="Z64" s="9">
        <f t="shared" si="20"/>
        <v>0.40446696558684347</v>
      </c>
      <c r="AA64" s="9">
        <f t="shared" si="21"/>
        <v>0.33333333333333331</v>
      </c>
      <c r="AB64" s="9">
        <f t="shared" si="22"/>
        <v>0.33333333333333331</v>
      </c>
      <c r="AC64" s="9">
        <f t="shared" si="23"/>
        <v>0.33333333333333331</v>
      </c>
    </row>
    <row r="65" spans="1:29" x14ac:dyDescent="0.25">
      <c r="A65" s="9"/>
      <c r="B65" s="9">
        <v>250000</v>
      </c>
      <c r="C65" s="9">
        <f>RAWBUCKETSEQ!C8</f>
        <v>3</v>
      </c>
      <c r="D65" s="9">
        <f>RAWBUCKETSEQ!C16</f>
        <v>3</v>
      </c>
      <c r="E65" s="9">
        <f>RAWBUCKETSEQ!C24</f>
        <v>3</v>
      </c>
      <c r="F65" s="9">
        <f>RAWBUCKETSEQ!C32</f>
        <v>2268391.5</v>
      </c>
      <c r="G65" s="9">
        <f>RAWBUCKETSEQ!C40</f>
        <v>3</v>
      </c>
      <c r="H65" s="9">
        <f>RAWBUCKETSEQ!C48</f>
        <v>3</v>
      </c>
      <c r="I65" s="9">
        <f>RAWBUCKETSEQ!C56</f>
        <v>3</v>
      </c>
      <c r="J65" s="9"/>
      <c r="K65" s="9"/>
      <c r="L65" s="9">
        <v>250000</v>
      </c>
      <c r="M65" s="9">
        <f>RAWBUCKETPAR!C8</f>
        <v>1</v>
      </c>
      <c r="N65" s="9">
        <f>RAWBUCKETPAR!C16</f>
        <v>1</v>
      </c>
      <c r="O65" s="9">
        <f>RAWBUCKETPAR!C24</f>
        <v>1</v>
      </c>
      <c r="P65" s="9">
        <f>RAWBUCKETPAR!C32</f>
        <v>873246.91666666663</v>
      </c>
      <c r="Q65" s="9">
        <f>RAWBUCKETPAR!C40</f>
        <v>1</v>
      </c>
      <c r="R65" s="9">
        <f>RAWBUCKETPAR!C48</f>
        <v>1</v>
      </c>
      <c r="S65" s="9">
        <f>RAWBUCKETPAR!C56</f>
        <v>1</v>
      </c>
      <c r="T65" s="9"/>
      <c r="U65" s="9"/>
      <c r="V65" s="9">
        <v>250000</v>
      </c>
      <c r="W65" s="9">
        <f t="shared" si="17"/>
        <v>0.33333333333333331</v>
      </c>
      <c r="X65" s="9">
        <f t="shared" si="18"/>
        <v>0.33333333333333331</v>
      </c>
      <c r="Y65" s="9">
        <f t="shared" si="19"/>
        <v>0.33333333333333331</v>
      </c>
      <c r="Z65" s="9">
        <f t="shared" si="20"/>
        <v>0.38496305274758197</v>
      </c>
      <c r="AA65" s="9">
        <f t="shared" si="21"/>
        <v>0.33333333333333331</v>
      </c>
      <c r="AB65" s="9">
        <f t="shared" si="22"/>
        <v>0.33333333333333331</v>
      </c>
      <c r="AC65" s="9">
        <f t="shared" si="23"/>
        <v>0.33333333333333331</v>
      </c>
    </row>
    <row r="66" spans="1:29" x14ac:dyDescent="0.25">
      <c r="A66" s="9"/>
      <c r="B66" s="9">
        <v>300000</v>
      </c>
      <c r="C66" s="9">
        <f>RAWBUCKETSEQ!C9</f>
        <v>3</v>
      </c>
      <c r="D66" s="9">
        <f>RAWBUCKETSEQ!C17</f>
        <v>3</v>
      </c>
      <c r="E66" s="9">
        <f>RAWBUCKETSEQ!C25</f>
        <v>3</v>
      </c>
      <c r="F66" s="9">
        <f>RAWBUCKETSEQ!C33</f>
        <v>3597278.4666666673</v>
      </c>
      <c r="G66" s="9">
        <f>RAWBUCKETSEQ!C41</f>
        <v>3</v>
      </c>
      <c r="H66" s="9">
        <f>RAWBUCKETSEQ!C49</f>
        <v>3</v>
      </c>
      <c r="I66" s="9">
        <f>RAWBUCKETSEQ!C57</f>
        <v>3</v>
      </c>
      <c r="J66" s="9"/>
      <c r="K66" s="9"/>
      <c r="L66" s="9">
        <v>300000</v>
      </c>
      <c r="M66" s="9">
        <f>RAWBUCKETPAR!C9</f>
        <v>1</v>
      </c>
      <c r="N66" s="9">
        <f>RAWBUCKETPAR!C17</f>
        <v>1</v>
      </c>
      <c r="O66" s="9">
        <f>RAWBUCKETPAR!C25</f>
        <v>1</v>
      </c>
      <c r="P66" s="9">
        <f>RAWBUCKETPAR!C33</f>
        <v>1395283.5</v>
      </c>
      <c r="Q66" s="9">
        <f>RAWBUCKETPAR!C41</f>
        <v>1</v>
      </c>
      <c r="R66" s="9">
        <f>RAWBUCKETPAR!C49</f>
        <v>1</v>
      </c>
      <c r="S66" s="9">
        <f>RAWBUCKETPAR!C57</f>
        <v>1</v>
      </c>
      <c r="T66" s="9"/>
      <c r="U66" s="9"/>
      <c r="V66" s="9">
        <v>300000</v>
      </c>
      <c r="W66" s="9">
        <f t="shared" si="17"/>
        <v>0.33333333333333331</v>
      </c>
      <c r="X66" s="9">
        <f t="shared" si="18"/>
        <v>0.33333333333333331</v>
      </c>
      <c r="Y66" s="9">
        <f t="shared" si="19"/>
        <v>0.33333333333333331</v>
      </c>
      <c r="Z66" s="9">
        <f t="shared" si="20"/>
        <v>0.38787197402955192</v>
      </c>
      <c r="AA66" s="9">
        <f t="shared" si="21"/>
        <v>0.33333333333333331</v>
      </c>
      <c r="AB66" s="9">
        <f t="shared" si="22"/>
        <v>0.33333333333333331</v>
      </c>
      <c r="AC66" s="9">
        <f t="shared" si="23"/>
        <v>0.33333333333333331</v>
      </c>
    </row>
    <row r="71" spans="1:29" x14ac:dyDescent="0.25">
      <c r="B71" t="s">
        <v>24</v>
      </c>
    </row>
    <row r="72" spans="1:29" x14ac:dyDescent="0.25">
      <c r="B72" t="s">
        <v>1</v>
      </c>
      <c r="C72">
        <v>2</v>
      </c>
      <c r="D72">
        <v>4</v>
      </c>
      <c r="E72">
        <v>8</v>
      </c>
      <c r="F72">
        <v>12</v>
      </c>
      <c r="G72">
        <v>16</v>
      </c>
      <c r="H72">
        <v>20</v>
      </c>
      <c r="I72">
        <v>24</v>
      </c>
    </row>
    <row r="73" spans="1:29" x14ac:dyDescent="0.25">
      <c r="B73" t="s">
        <v>22</v>
      </c>
      <c r="C73">
        <v>194686233.59999999</v>
      </c>
      <c r="D73">
        <v>37424146.666666664</v>
      </c>
      <c r="E73">
        <v>8771227.333333334</v>
      </c>
      <c r="F73">
        <v>3594662.1111111115</v>
      </c>
      <c r="G73">
        <v>1864775.75</v>
      </c>
      <c r="H73">
        <v>1098187.8333333335</v>
      </c>
      <c r="I73">
        <v>717768.72222222213</v>
      </c>
    </row>
    <row r="74" spans="1:29" x14ac:dyDescent="0.25">
      <c r="B74" t="s">
        <v>23</v>
      </c>
      <c r="C74">
        <v>162238528</v>
      </c>
      <c r="D74">
        <v>22415413</v>
      </c>
      <c r="E74">
        <v>4321522.875</v>
      </c>
      <c r="F74">
        <v>1395283.5</v>
      </c>
      <c r="G74">
        <v>679858.625</v>
      </c>
      <c r="H74">
        <v>377517.75</v>
      </c>
      <c r="I74">
        <v>244540.20833333334</v>
      </c>
    </row>
    <row r="75" spans="1:29" x14ac:dyDescent="0.25">
      <c r="C75">
        <v>1.29806545951896</v>
      </c>
      <c r="D75">
        <v>1.6695720336121695</v>
      </c>
      <c r="E75">
        <v>2.0296612067183224</v>
      </c>
      <c r="F75">
        <v>2.5762951479832674</v>
      </c>
      <c r="G75">
        <v>2.7428875378318542</v>
      </c>
      <c r="H75">
        <v>2.9089700638799991</v>
      </c>
      <c r="I75">
        <v>2.9351767020817694</v>
      </c>
    </row>
    <row r="81" spans="1:19" x14ac:dyDescent="0.25">
      <c r="C81" t="s">
        <v>10</v>
      </c>
      <c r="M81" t="s">
        <v>10</v>
      </c>
    </row>
    <row r="82" spans="1:19" x14ac:dyDescent="0.25">
      <c r="B82" t="s">
        <v>17</v>
      </c>
      <c r="C82">
        <v>2</v>
      </c>
      <c r="D82">
        <v>4</v>
      </c>
      <c r="E82">
        <v>8</v>
      </c>
      <c r="F82">
        <v>12</v>
      </c>
      <c r="G82">
        <v>16</v>
      </c>
      <c r="H82">
        <v>20</v>
      </c>
      <c r="I82">
        <v>24</v>
      </c>
      <c r="L82" t="s">
        <v>18</v>
      </c>
      <c r="M82">
        <v>2</v>
      </c>
      <c r="N82">
        <v>4</v>
      </c>
      <c r="O82">
        <v>8</v>
      </c>
      <c r="P82">
        <v>12</v>
      </c>
      <c r="Q82">
        <v>16</v>
      </c>
      <c r="R82">
        <v>20</v>
      </c>
      <c r="S82">
        <v>24</v>
      </c>
    </row>
    <row r="83" spans="1:19" x14ac:dyDescent="0.25">
      <c r="A83" t="s">
        <v>14</v>
      </c>
      <c r="B83">
        <v>100</v>
      </c>
      <c r="C83">
        <f>C31/(C$75 + 0.2)</f>
        <v>0.20942041497760588</v>
      </c>
      <c r="D83">
        <f t="shared" ref="D83:I83" si="24">D31/(D$75 + 0.2)</f>
        <v>0.12596191872376228</v>
      </c>
      <c r="E83">
        <f t="shared" si="24"/>
        <v>8.8287132191942869E-2</v>
      </c>
      <c r="F83">
        <f t="shared" si="24"/>
        <v>1.0924893782096891E-3</v>
      </c>
      <c r="G83">
        <f t="shared" si="24"/>
        <v>8.924362930142674E-4</v>
      </c>
      <c r="H83">
        <f t="shared" si="24"/>
        <v>2.5383066524305416E-3</v>
      </c>
      <c r="I83">
        <f t="shared" si="24"/>
        <v>2.1524808925544028E-3</v>
      </c>
      <c r="K83" t="s">
        <v>14</v>
      </c>
      <c r="L83">
        <v>100</v>
      </c>
      <c r="M83" s="4">
        <f>C83/M$82</f>
        <v>0.10471020748880294</v>
      </c>
      <c r="N83" s="4">
        <f t="shared" ref="N83:S90" si="25">D83/N$82</f>
        <v>3.149047968094057E-2</v>
      </c>
      <c r="O83" s="4">
        <f t="shared" si="25"/>
        <v>1.1035891523992859E-2</v>
      </c>
      <c r="P83" s="4">
        <f t="shared" si="25"/>
        <v>9.104078151747409E-5</v>
      </c>
      <c r="Q83" s="4">
        <f t="shared" si="25"/>
        <v>5.5777268313391712E-5</v>
      </c>
      <c r="R83" s="4">
        <f t="shared" si="25"/>
        <v>1.2691533262152707E-4</v>
      </c>
      <c r="S83" s="4">
        <f t="shared" si="25"/>
        <v>8.9686703856433446E-5</v>
      </c>
    </row>
    <row r="84" spans="1:19" x14ac:dyDescent="0.25">
      <c r="B84">
        <v>1000</v>
      </c>
      <c r="C84">
        <f t="shared" ref="C84:I84" si="26">C32/(C$75 + 0.2)</f>
        <v>1.2338779590341573</v>
      </c>
      <c r="D84">
        <f t="shared" si="26"/>
        <v>1.3535027635379966</v>
      </c>
      <c r="E84">
        <f t="shared" si="26"/>
        <v>0.11952934249288993</v>
      </c>
      <c r="F84">
        <f t="shared" si="26"/>
        <v>3.4937506201486682E-2</v>
      </c>
      <c r="G84">
        <f t="shared" si="26"/>
        <v>1.8594290587285463E-2</v>
      </c>
      <c r="H84">
        <f t="shared" si="26"/>
        <v>3.3178597171747508E-3</v>
      </c>
      <c r="I84">
        <f t="shared" si="26"/>
        <v>6.1229014712735081E-3</v>
      </c>
      <c r="L84">
        <v>1000</v>
      </c>
      <c r="M84" s="4">
        <f t="shared" ref="M84:M90" si="27">C84/M$82</f>
        <v>0.61693897951707866</v>
      </c>
      <c r="N84" s="4">
        <f t="shared" si="25"/>
        <v>0.33837569088449915</v>
      </c>
      <c r="O84" s="4">
        <f t="shared" si="25"/>
        <v>1.4941167811611242E-2</v>
      </c>
      <c r="P84" s="4">
        <f t="shared" si="25"/>
        <v>2.9114588501238901E-3</v>
      </c>
      <c r="Q84" s="4">
        <f t="shared" si="25"/>
        <v>1.1621431617053414E-3</v>
      </c>
      <c r="R84" s="4">
        <f t="shared" si="25"/>
        <v>1.6589298585873753E-4</v>
      </c>
      <c r="S84" s="4">
        <f t="shared" si="25"/>
        <v>2.5512089463639617E-4</v>
      </c>
    </row>
    <row r="85" spans="1:19" x14ac:dyDescent="0.25">
      <c r="B85">
        <v>10000</v>
      </c>
      <c r="C85">
        <f t="shared" ref="C85:I85" si="28">C33/(C$75 + 0.2)</f>
        <v>1.6729732950687393</v>
      </c>
      <c r="D85">
        <f t="shared" si="28"/>
        <v>2.1739696318556772</v>
      </c>
      <c r="E85">
        <f t="shared" si="28"/>
        <v>1.5975396534172062</v>
      </c>
      <c r="F85">
        <f t="shared" si="28"/>
        <v>0.64557001274677994</v>
      </c>
      <c r="G85">
        <f t="shared" si="28"/>
        <v>0.40466495842197431</v>
      </c>
      <c r="H85">
        <f t="shared" si="28"/>
        <v>1.5911024958261685E-2</v>
      </c>
      <c r="I85">
        <f t="shared" si="28"/>
        <v>1.1069254190987947E-2</v>
      </c>
      <c r="L85">
        <v>10000</v>
      </c>
      <c r="M85" s="4">
        <f t="shared" si="27"/>
        <v>0.83648664753436963</v>
      </c>
      <c r="N85" s="4">
        <f t="shared" si="25"/>
        <v>0.54349240796391929</v>
      </c>
      <c r="O85" s="4">
        <f t="shared" si="25"/>
        <v>0.19969245667715077</v>
      </c>
      <c r="P85" s="4">
        <f t="shared" si="25"/>
        <v>5.3797501062231662E-2</v>
      </c>
      <c r="Q85" s="4">
        <f t="shared" si="25"/>
        <v>2.5291559901373394E-2</v>
      </c>
      <c r="R85" s="4">
        <f t="shared" si="25"/>
        <v>7.9555124791308419E-4</v>
      </c>
      <c r="S85" s="4">
        <f t="shared" si="25"/>
        <v>4.6121892462449779E-4</v>
      </c>
    </row>
    <row r="86" spans="1:19" x14ac:dyDescent="0.25">
      <c r="B86">
        <v>100000</v>
      </c>
      <c r="C86">
        <f t="shared" ref="C86:I86" si="29">C34/(C$75 + 0.2)</f>
        <v>1.6705460935887668</v>
      </c>
      <c r="D86">
        <f t="shared" si="29"/>
        <v>3.3979967886651128</v>
      </c>
      <c r="E86">
        <f t="shared" si="29"/>
        <v>6.0770630457602879</v>
      </c>
      <c r="F86">
        <f t="shared" si="29"/>
        <v>6.1544208288444819</v>
      </c>
      <c r="G86">
        <f t="shared" si="29"/>
        <v>6.6078167446369571</v>
      </c>
      <c r="H86">
        <f t="shared" si="29"/>
        <v>0.39557588201257515</v>
      </c>
      <c r="I86">
        <f t="shared" si="29"/>
        <v>0.27865775738372889</v>
      </c>
      <c r="L86">
        <v>100000</v>
      </c>
      <c r="M86" s="4">
        <f t="shared" si="27"/>
        <v>0.83527304679438341</v>
      </c>
      <c r="N86" s="4">
        <f t="shared" si="25"/>
        <v>0.8494991971662782</v>
      </c>
      <c r="O86" s="4">
        <f t="shared" si="25"/>
        <v>0.75963288072003599</v>
      </c>
      <c r="P86" s="4">
        <f t="shared" si="25"/>
        <v>0.51286840240370679</v>
      </c>
      <c r="Q86" s="4">
        <f t="shared" si="25"/>
        <v>0.41298854653980982</v>
      </c>
      <c r="R86" s="4">
        <f t="shared" si="25"/>
        <v>1.9778794100628758E-2</v>
      </c>
      <c r="S86" s="4">
        <f t="shared" si="25"/>
        <v>1.1610739890988703E-2</v>
      </c>
    </row>
    <row r="87" spans="1:19" x14ac:dyDescent="0.25">
      <c r="B87">
        <v>150000</v>
      </c>
      <c r="C87">
        <f t="shared" ref="C87:I87" si="30">C35/(C$75 + 0.2)</f>
        <v>1.7876139656850416</v>
      </c>
      <c r="D87">
        <f t="shared" si="30"/>
        <v>3.4738539623854439</v>
      </c>
      <c r="E87">
        <f t="shared" si="30"/>
        <v>7.4815137196722601</v>
      </c>
      <c r="F87">
        <f t="shared" si="30"/>
        <v>7.6003483302356702</v>
      </c>
      <c r="G87">
        <f t="shared" si="30"/>
        <v>8.5922656210316362</v>
      </c>
      <c r="H87">
        <f t="shared" si="30"/>
        <v>1.246817633077711</v>
      </c>
      <c r="I87">
        <f t="shared" si="30"/>
        <v>0.71713871153046982</v>
      </c>
      <c r="L87">
        <v>150000</v>
      </c>
      <c r="M87" s="4">
        <f t="shared" si="27"/>
        <v>0.8938069828425208</v>
      </c>
      <c r="N87" s="4">
        <f t="shared" si="25"/>
        <v>0.86846349059636097</v>
      </c>
      <c r="O87" s="4">
        <f t="shared" si="25"/>
        <v>0.93518921495903251</v>
      </c>
      <c r="P87" s="4">
        <f t="shared" si="25"/>
        <v>0.63336236085297248</v>
      </c>
      <c r="Q87" s="4">
        <f t="shared" si="25"/>
        <v>0.53701660131447726</v>
      </c>
      <c r="R87" s="4">
        <f t="shared" si="25"/>
        <v>6.2340881653885551E-2</v>
      </c>
      <c r="S87" s="4">
        <f t="shared" si="25"/>
        <v>2.9880779647102909E-2</v>
      </c>
    </row>
    <row r="88" spans="1:19" x14ac:dyDescent="0.25">
      <c r="B88">
        <v>200000</v>
      </c>
      <c r="C88">
        <f t="shared" ref="C88:I88" si="31">C36/(C$75 + 0.2)</f>
        <v>1.7560687752581259</v>
      </c>
      <c r="D88">
        <f t="shared" si="31"/>
        <v>3.5133475441602187</v>
      </c>
      <c r="E88">
        <f t="shared" si="31"/>
        <v>7.7097952303286084</v>
      </c>
      <c r="F88">
        <f t="shared" si="31"/>
        <v>9.1971934258447288</v>
      </c>
      <c r="G88">
        <f t="shared" si="31"/>
        <v>10.139903583930533</v>
      </c>
      <c r="H88">
        <f t="shared" si="31"/>
        <v>1.9216705895372574</v>
      </c>
      <c r="I88">
        <f t="shared" si="31"/>
        <v>1.4368382576106555</v>
      </c>
      <c r="L88">
        <v>200000</v>
      </c>
      <c r="M88" s="4">
        <f t="shared" si="27"/>
        <v>0.87803438762906294</v>
      </c>
      <c r="N88" s="4">
        <f t="shared" si="25"/>
        <v>0.87833688604005467</v>
      </c>
      <c r="O88" s="4">
        <f t="shared" si="25"/>
        <v>0.96372440379107605</v>
      </c>
      <c r="P88" s="4">
        <f t="shared" si="25"/>
        <v>0.76643278548706073</v>
      </c>
      <c r="Q88" s="4">
        <f t="shared" si="25"/>
        <v>0.63374397399565829</v>
      </c>
      <c r="R88" s="4">
        <f t="shared" si="25"/>
        <v>9.6083529476862869E-2</v>
      </c>
      <c r="S88" s="4">
        <f t="shared" si="25"/>
        <v>5.9868260733777316E-2</v>
      </c>
    </row>
    <row r="89" spans="1:19" x14ac:dyDescent="0.25">
      <c r="B89">
        <v>250000</v>
      </c>
      <c r="C89">
        <f t="shared" ref="C89:I89" si="32">C37/(C$75 + 0.2)</f>
        <v>1.684110115112581</v>
      </c>
      <c r="D89">
        <f t="shared" si="32"/>
        <v>3.4941383936819408</v>
      </c>
      <c r="E89">
        <f t="shared" si="32"/>
        <v>7.4149204469933867</v>
      </c>
      <c r="F89">
        <f t="shared" si="32"/>
        <v>9.859473150291242</v>
      </c>
      <c r="G89">
        <f t="shared" si="32"/>
        <v>11.685809028436486</v>
      </c>
      <c r="H89">
        <f t="shared" si="32"/>
        <v>2.5141250605557661</v>
      </c>
      <c r="I89">
        <f t="shared" si="32"/>
        <v>2.1740206593824749</v>
      </c>
      <c r="L89">
        <v>250000</v>
      </c>
      <c r="M89" s="4">
        <f t="shared" si="27"/>
        <v>0.84205505755629051</v>
      </c>
      <c r="N89" s="4">
        <f t="shared" si="25"/>
        <v>0.8735345984204852</v>
      </c>
      <c r="O89" s="4">
        <f t="shared" si="25"/>
        <v>0.92686505587417334</v>
      </c>
      <c r="P89" s="4">
        <f t="shared" si="25"/>
        <v>0.82162276252427013</v>
      </c>
      <c r="Q89" s="4">
        <f t="shared" si="25"/>
        <v>0.73036306427728037</v>
      </c>
      <c r="R89" s="4">
        <f t="shared" si="25"/>
        <v>0.12570625302778832</v>
      </c>
      <c r="S89" s="4">
        <f t="shared" si="25"/>
        <v>9.058419414093645E-2</v>
      </c>
    </row>
    <row r="90" spans="1:19" x14ac:dyDescent="0.25">
      <c r="B90">
        <v>300000</v>
      </c>
      <c r="C90">
        <f t="shared" ref="C90:I90" si="33">C38/(C$75 + 0.2)</f>
        <v>1.6847040390578425</v>
      </c>
      <c r="D90">
        <f t="shared" si="33"/>
        <v>3.4720921682776296</v>
      </c>
      <c r="E90">
        <f t="shared" si="33"/>
        <v>7.1095093062203709</v>
      </c>
      <c r="F90">
        <f t="shared" si="33"/>
        <v>10.062844566383815</v>
      </c>
      <c r="G90">
        <f t="shared" si="33"/>
        <v>13.063179794332202</v>
      </c>
      <c r="H90">
        <f t="shared" si="33"/>
        <v>3.621144030557383</v>
      </c>
      <c r="I90">
        <f t="shared" si="33"/>
        <v>2.1824153895422422</v>
      </c>
      <c r="L90">
        <v>300000</v>
      </c>
      <c r="M90" s="4">
        <f t="shared" si="27"/>
        <v>0.84235201952892125</v>
      </c>
      <c r="N90" s="4">
        <f t="shared" si="25"/>
        <v>0.86802304206940739</v>
      </c>
      <c r="O90" s="4">
        <f t="shared" si="25"/>
        <v>0.88868866327754636</v>
      </c>
      <c r="P90" s="4">
        <f t="shared" si="25"/>
        <v>0.83857038053198452</v>
      </c>
      <c r="Q90" s="4">
        <f t="shared" si="25"/>
        <v>0.8164487371457626</v>
      </c>
      <c r="R90" s="4">
        <f t="shared" si="25"/>
        <v>0.18105720152786914</v>
      </c>
      <c r="S90" s="4">
        <f t="shared" si="25"/>
        <v>9.0933974564260098E-2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topLeftCell="M73" workbookViewId="0">
      <selection activeCell="S80" sqref="S80"/>
    </sheetView>
  </sheetViews>
  <sheetFormatPr defaultRowHeight="15" x14ac:dyDescent="0.25"/>
  <cols>
    <col min="1" max="1" width="4.5703125" bestFit="1" customWidth="1"/>
    <col min="2" max="2" width="8" customWidth="1"/>
    <col min="3" max="3" width="9.7109375" bestFit="1" customWidth="1"/>
    <col min="4" max="4" width="10" customWidth="1"/>
    <col min="5" max="5" width="8.5703125" bestFit="1" customWidth="1"/>
    <col min="6" max="6" width="9.42578125" customWidth="1"/>
    <col min="7" max="9" width="9.42578125" bestFit="1" customWidth="1"/>
    <col min="11" max="11" width="4.5703125" bestFit="1" customWidth="1"/>
    <col min="12" max="12" width="9.5703125" bestFit="1" customWidth="1"/>
    <col min="13" max="13" width="11.28515625" customWidth="1"/>
    <col min="14" max="14" width="10.140625" customWidth="1"/>
    <col min="15" max="15" width="9.28515625" bestFit="1" customWidth="1"/>
    <col min="16" max="16" width="10.5703125" bestFit="1" customWidth="1"/>
    <col min="17" max="19" width="9.28515625" bestFit="1" customWidth="1"/>
    <col min="22" max="22" width="13.7109375" bestFit="1" customWidth="1"/>
    <col min="23" max="23" width="12.5703125" bestFit="1" customWidth="1"/>
    <col min="24" max="27" width="11.5703125" bestFit="1" customWidth="1"/>
    <col min="28" max="28" width="10.5703125" bestFit="1" customWidth="1"/>
  </cols>
  <sheetData>
    <row r="1" spans="1:19" x14ac:dyDescent="0.25">
      <c r="B1" s="13" t="s">
        <v>6</v>
      </c>
      <c r="C1" s="13"/>
      <c r="D1" s="13"/>
      <c r="L1" s="14" t="s">
        <v>8</v>
      </c>
      <c r="M1" s="14"/>
      <c r="N1" s="14"/>
    </row>
    <row r="2" spans="1:19" x14ac:dyDescent="0.25">
      <c r="A2" s="8"/>
      <c r="B2" s="8"/>
      <c r="C2" s="8" t="s">
        <v>1</v>
      </c>
      <c r="D2" s="8"/>
      <c r="E2" s="8"/>
      <c r="F2" s="8"/>
      <c r="G2" s="8"/>
      <c r="H2" s="8"/>
      <c r="I2" s="8"/>
      <c r="J2" s="8"/>
      <c r="K2" s="8"/>
      <c r="L2" s="8"/>
      <c r="M2" s="8" t="s">
        <v>1</v>
      </c>
      <c r="N2" s="8"/>
      <c r="O2" s="8"/>
      <c r="P2" s="8"/>
      <c r="Q2" s="8"/>
      <c r="R2" s="8"/>
      <c r="S2" s="8"/>
    </row>
    <row r="3" spans="1:19" x14ac:dyDescent="0.25">
      <c r="A3" s="8"/>
      <c r="C3" s="11">
        <v>2</v>
      </c>
      <c r="D3" s="11">
        <v>4</v>
      </c>
      <c r="E3" s="11">
        <v>8</v>
      </c>
      <c r="F3" s="11">
        <v>12</v>
      </c>
      <c r="G3" s="11">
        <v>16</v>
      </c>
      <c r="H3" s="11">
        <v>20</v>
      </c>
      <c r="I3" s="11">
        <v>24</v>
      </c>
      <c r="J3" s="11"/>
      <c r="K3" s="11"/>
      <c r="M3" s="11">
        <v>2</v>
      </c>
      <c r="N3" s="11">
        <v>4</v>
      </c>
      <c r="O3" s="11">
        <v>8</v>
      </c>
      <c r="P3" s="11">
        <v>12</v>
      </c>
      <c r="Q3" s="11">
        <v>16</v>
      </c>
      <c r="R3" s="11">
        <v>20</v>
      </c>
      <c r="S3" s="11">
        <v>24</v>
      </c>
    </row>
    <row r="4" spans="1:19" x14ac:dyDescent="0.25">
      <c r="A4" s="8" t="s">
        <v>2</v>
      </c>
      <c r="B4" s="11">
        <v>100</v>
      </c>
      <c r="C4" s="5">
        <v>2.6666666666666667E-5</v>
      </c>
      <c r="D4" s="5">
        <v>2.3E-5</v>
      </c>
      <c r="E4" s="5">
        <v>2.5000000000000001E-5</v>
      </c>
      <c r="F4" s="5">
        <v>2.4333333333333333E-5</v>
      </c>
      <c r="G4" s="5">
        <v>2.0666666666666666E-5</v>
      </c>
      <c r="H4" s="5">
        <v>2.3666666666666668E-5</v>
      </c>
      <c r="I4" s="5">
        <v>2.3666666666666668E-5</v>
      </c>
      <c r="J4" s="8"/>
      <c r="K4" s="8" t="s">
        <v>2</v>
      </c>
      <c r="L4" s="11">
        <v>100</v>
      </c>
      <c r="M4" s="6">
        <v>8.5000000000000006E-5</v>
      </c>
      <c r="N4" s="6">
        <v>9.7666666666666678E-5</v>
      </c>
      <c r="O4" s="6">
        <v>1.27E-4</v>
      </c>
      <c r="P4" s="6">
        <v>8.0226666666666675E-3</v>
      </c>
      <c r="Q4" s="6">
        <v>7.8689999999999993E-3</v>
      </c>
      <c r="R4" s="6">
        <v>2.9989999999999999E-3</v>
      </c>
      <c r="S4" s="6">
        <v>3.5070000000000001E-3</v>
      </c>
    </row>
    <row r="5" spans="1:19" x14ac:dyDescent="0.25">
      <c r="A5" s="8"/>
      <c r="B5" s="11">
        <v>1000</v>
      </c>
      <c r="C5" s="5">
        <v>1.0203333333333334E-3</v>
      </c>
      <c r="D5" s="5">
        <v>6.0899999999999995E-4</v>
      </c>
      <c r="E5" s="5">
        <v>4.1566666666666667E-4</v>
      </c>
      <c r="F5" s="5">
        <v>3.4666666666666667E-4</v>
      </c>
      <c r="G5" s="5">
        <v>3.1566666666666668E-4</v>
      </c>
      <c r="H5" s="5">
        <v>2.9700000000000001E-4</v>
      </c>
      <c r="I5" s="5">
        <v>2.8266666666666669E-4</v>
      </c>
      <c r="J5" s="8"/>
      <c r="K5" s="8"/>
      <c r="L5" s="11">
        <v>1000</v>
      </c>
      <c r="M5" s="6">
        <v>5.5199999999999997E-4</v>
      </c>
      <c r="N5" s="6">
        <v>2.4066666666666664E-4</v>
      </c>
      <c r="O5" s="6">
        <v>1.5596666666666667E-3</v>
      </c>
      <c r="P5" s="6">
        <v>3.5739999999999999E-3</v>
      </c>
      <c r="Q5" s="6">
        <v>5.7686666666666667E-3</v>
      </c>
      <c r="R5" s="6">
        <v>2.8792666666666668E-2</v>
      </c>
      <c r="S5" s="6">
        <v>1.4725E-2</v>
      </c>
    </row>
    <row r="6" spans="1:19" x14ac:dyDescent="0.25">
      <c r="A6" s="8"/>
      <c r="B6" s="11">
        <v>10000</v>
      </c>
      <c r="C6" s="5">
        <v>7.4499999999999997E-2</v>
      </c>
      <c r="D6" s="5">
        <v>3.2253666666666667E-2</v>
      </c>
      <c r="E6" s="5">
        <v>1.3919000000000001E-2</v>
      </c>
      <c r="F6" s="5">
        <v>9.9376666666666658E-3</v>
      </c>
      <c r="G6" s="5">
        <v>8.3079999999999994E-3</v>
      </c>
      <c r="H6" s="5">
        <v>1.0267333333333333E-2</v>
      </c>
      <c r="I6" s="5">
        <v>5.1640000000000002E-3</v>
      </c>
      <c r="J6" s="8"/>
      <c r="K6" s="8"/>
      <c r="L6" s="11">
        <v>10000</v>
      </c>
      <c r="M6" s="6">
        <v>2.9725999999999999E-2</v>
      </c>
      <c r="N6" s="6">
        <v>7.9356666666666673E-3</v>
      </c>
      <c r="O6" s="6">
        <v>3.9076666666666669E-3</v>
      </c>
      <c r="P6" s="6">
        <v>5.5446666666666674E-3</v>
      </c>
      <c r="Q6" s="6">
        <v>6.9763333333333327E-3</v>
      </c>
      <c r="R6" s="6">
        <v>0.20755966666666667</v>
      </c>
      <c r="S6" s="6">
        <v>0.14880099999999999</v>
      </c>
    </row>
    <row r="7" spans="1:19" x14ac:dyDescent="0.25">
      <c r="A7" s="8"/>
      <c r="B7" s="11">
        <v>100000</v>
      </c>
      <c r="C7" s="5">
        <v>22.000717999999999</v>
      </c>
      <c r="D7" s="5">
        <v>9.6376609999999996</v>
      </c>
      <c r="E7" s="5">
        <v>3.7147476666666663</v>
      </c>
      <c r="F7" s="5">
        <v>2.2257486666666666</v>
      </c>
      <c r="G7" s="5">
        <v>1.5980190000000001</v>
      </c>
      <c r="H7" s="5">
        <v>1.2275563333333332</v>
      </c>
      <c r="I7" s="5">
        <v>0.97674700000000003</v>
      </c>
      <c r="J7" s="8"/>
      <c r="K7" s="8"/>
      <c r="L7" s="11">
        <v>100000</v>
      </c>
      <c r="M7" s="6">
        <v>8.7911886666666668</v>
      </c>
      <c r="N7" s="6">
        <v>1.5170729999999999</v>
      </c>
      <c r="O7" s="6">
        <v>0.27415533333333331</v>
      </c>
      <c r="P7" s="6">
        <v>0.13026366666666667</v>
      </c>
      <c r="Q7" s="6">
        <v>8.2177E-2</v>
      </c>
      <c r="R7" s="6">
        <v>0.99814833333333342</v>
      </c>
      <c r="S7" s="6">
        <v>1.1180183333333333</v>
      </c>
    </row>
    <row r="8" spans="1:19" x14ac:dyDescent="0.25">
      <c r="A8" s="8"/>
      <c r="B8" s="11">
        <v>150000</v>
      </c>
      <c r="C8" s="5">
        <v>60.973110666666663</v>
      </c>
      <c r="D8" s="5">
        <v>28.510681333333331</v>
      </c>
      <c r="E8" s="5">
        <v>11.998655333333334</v>
      </c>
      <c r="F8" s="5">
        <v>6.8313943333333329</v>
      </c>
      <c r="G8" s="5">
        <v>4.784268</v>
      </c>
      <c r="H8" s="5">
        <v>3.6636069999999998</v>
      </c>
      <c r="I8" s="5">
        <v>2.9548606666666664</v>
      </c>
      <c r="J8" s="8"/>
      <c r="K8" s="8"/>
      <c r="L8" s="11">
        <v>150000</v>
      </c>
      <c r="M8" s="6">
        <v>22.768468666666667</v>
      </c>
      <c r="N8" s="6">
        <v>4.3898919999999997</v>
      </c>
      <c r="O8" s="6">
        <v>0.71929033333333336</v>
      </c>
      <c r="P8" s="6">
        <v>0.32375033333333331</v>
      </c>
      <c r="Q8" s="6">
        <v>0.18920566666666666</v>
      </c>
      <c r="R8" s="6">
        <v>0.94512533333333337</v>
      </c>
      <c r="S8" s="6">
        <v>1.3142313333333333</v>
      </c>
    </row>
    <row r="9" spans="1:19" x14ac:dyDescent="0.25">
      <c r="A9" s="8"/>
      <c r="B9" s="11">
        <v>200000</v>
      </c>
      <c r="C9" s="5">
        <v>121.51911733333333</v>
      </c>
      <c r="D9" s="5">
        <v>58.178378666666667</v>
      </c>
      <c r="E9" s="5">
        <v>25.830287999999999</v>
      </c>
      <c r="F9" s="5">
        <v>15.09854</v>
      </c>
      <c r="G9" s="5">
        <v>10.253805666666667</v>
      </c>
      <c r="H9" s="5">
        <v>7.7741913333333335</v>
      </c>
      <c r="I9" s="5">
        <v>6.1734213333333328</v>
      </c>
      <c r="J9" s="8"/>
      <c r="K9" s="8"/>
      <c r="L9" s="11">
        <v>200000</v>
      </c>
      <c r="M9" s="6">
        <v>46.192588000000001</v>
      </c>
      <c r="N9" s="6">
        <v>8.8572376666666663</v>
      </c>
      <c r="O9" s="6">
        <v>1.5026143333333333</v>
      </c>
      <c r="P9" s="6">
        <v>0.59130833333333332</v>
      </c>
      <c r="Q9" s="6">
        <v>0.34361933333333333</v>
      </c>
      <c r="R9" s="6">
        <v>1.301247</v>
      </c>
      <c r="S9" s="6">
        <v>1.3704273333333332</v>
      </c>
    </row>
    <row r="10" spans="1:19" x14ac:dyDescent="0.25">
      <c r="A10" s="8"/>
      <c r="B10" s="11">
        <v>250000</v>
      </c>
      <c r="C10" s="5">
        <v>203.47498133333335</v>
      </c>
      <c r="D10" s="5">
        <v>98.518186666666665</v>
      </c>
      <c r="E10" s="5">
        <v>45.252397333333334</v>
      </c>
      <c r="F10" s="5">
        <v>27.224163999999998</v>
      </c>
      <c r="G10" s="5">
        <v>18.549530666666669</v>
      </c>
      <c r="H10" s="5">
        <v>13.685668</v>
      </c>
      <c r="I10" s="5">
        <v>10.832203666666667</v>
      </c>
      <c r="J10" s="8"/>
      <c r="K10" s="8"/>
      <c r="L10" s="11">
        <v>250000</v>
      </c>
      <c r="M10" s="6">
        <v>80.650997333333322</v>
      </c>
      <c r="N10" s="6">
        <v>15.081137666666667</v>
      </c>
      <c r="O10" s="6">
        <v>2.7371349999999999</v>
      </c>
      <c r="P10" s="6">
        <v>0.99456966666666657</v>
      </c>
      <c r="Q10" s="6">
        <v>0.53938699999999995</v>
      </c>
      <c r="R10" s="6">
        <v>1.7509049999999999</v>
      </c>
      <c r="S10" s="6">
        <v>1.5892459999999999</v>
      </c>
    </row>
    <row r="11" spans="1:19" x14ac:dyDescent="0.25">
      <c r="A11" s="8"/>
      <c r="B11" s="11">
        <v>300000</v>
      </c>
      <c r="C11" s="5">
        <v>316.09522133333331</v>
      </c>
      <c r="D11" s="5">
        <v>149.69658666666666</v>
      </c>
      <c r="E11" s="5">
        <v>70.169818666666671</v>
      </c>
      <c r="F11" s="5">
        <v>43.135945333333339</v>
      </c>
      <c r="G11" s="5">
        <v>29.836411999999999</v>
      </c>
      <c r="H11" s="5">
        <v>21.963756666666669</v>
      </c>
      <c r="I11" s="5">
        <v>17.226449333333331</v>
      </c>
      <c r="J11" s="8"/>
      <c r="K11" s="8"/>
      <c r="L11" s="11">
        <v>300000</v>
      </c>
      <c r="M11" s="6">
        <v>125.24590133333332</v>
      </c>
      <c r="N11" s="6">
        <v>23.061016666666667</v>
      </c>
      <c r="O11" s="6">
        <v>4.4266160000000001</v>
      </c>
      <c r="P11" s="6">
        <v>1.5440199999999999</v>
      </c>
      <c r="Q11" s="6">
        <v>0.77611133333333338</v>
      </c>
      <c r="R11" s="6">
        <v>1.9509416666666668</v>
      </c>
      <c r="S11" s="6">
        <v>2.5176556666666663</v>
      </c>
    </row>
    <row r="12" spans="1:19" x14ac:dyDescent="0.25">
      <c r="A12" s="8"/>
      <c r="B12" s="11"/>
      <c r="C12" s="8"/>
      <c r="D12" s="8"/>
      <c r="E12" s="8"/>
      <c r="F12" s="8"/>
      <c r="G12" s="8"/>
      <c r="H12" s="8"/>
      <c r="I12" s="8"/>
      <c r="J12" s="8"/>
      <c r="K12" s="8"/>
      <c r="L12" s="11"/>
      <c r="M12" s="8"/>
      <c r="N12" s="8"/>
      <c r="O12" s="8"/>
      <c r="P12" s="8"/>
      <c r="Q12" s="8"/>
      <c r="R12" s="8"/>
      <c r="S12" s="8"/>
    </row>
    <row r="13" spans="1:19" x14ac:dyDescent="0.25">
      <c r="A13" s="8"/>
      <c r="B13" s="11"/>
      <c r="C13" s="8"/>
      <c r="D13" s="8"/>
      <c r="E13" s="8"/>
      <c r="F13" s="8"/>
      <c r="G13" s="8"/>
      <c r="H13" s="8"/>
      <c r="I13" s="8"/>
      <c r="J13" s="8"/>
      <c r="K13" s="8"/>
      <c r="L13" s="11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11"/>
      <c r="C14" s="8"/>
      <c r="D14" s="8"/>
      <c r="E14" s="8"/>
      <c r="F14" s="8"/>
      <c r="G14" s="8"/>
      <c r="H14" s="8"/>
      <c r="I14" s="8"/>
      <c r="J14" s="8"/>
      <c r="K14" s="8"/>
      <c r="L14" s="11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11"/>
      <c r="C15" s="8"/>
      <c r="D15" s="8"/>
      <c r="E15" s="8"/>
      <c r="F15" s="8"/>
      <c r="G15" s="8"/>
      <c r="H15" s="8"/>
      <c r="I15" s="8"/>
      <c r="J15" s="8"/>
      <c r="K15" s="8"/>
      <c r="L15" s="11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11"/>
      <c r="C16" s="8"/>
      <c r="D16" s="8"/>
      <c r="E16" s="8"/>
      <c r="F16" s="8"/>
      <c r="G16" s="8"/>
      <c r="H16" s="8"/>
      <c r="I16" s="8"/>
      <c r="J16" s="8"/>
      <c r="K16" s="8"/>
      <c r="L16" s="11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11"/>
      <c r="C17" s="8"/>
      <c r="D17" s="8"/>
      <c r="E17" s="8"/>
      <c r="F17" s="8"/>
      <c r="G17" s="8"/>
      <c r="H17" s="8"/>
      <c r="I17" s="8"/>
      <c r="J17" s="8"/>
      <c r="K17" s="8"/>
      <c r="L17" s="11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11"/>
      <c r="C18" s="8"/>
      <c r="D18" s="8"/>
      <c r="E18" s="8"/>
      <c r="F18" s="8"/>
      <c r="G18" s="8"/>
      <c r="H18" s="8"/>
      <c r="I18" s="8"/>
      <c r="J18" s="8"/>
      <c r="K18" s="8"/>
      <c r="L18" s="11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11"/>
      <c r="C19" s="8"/>
      <c r="D19" s="8"/>
      <c r="E19" s="8"/>
      <c r="F19" s="8"/>
      <c r="G19" s="8"/>
      <c r="H19" s="8"/>
      <c r="I19" s="8"/>
      <c r="J19" s="8"/>
      <c r="K19" s="8"/>
      <c r="L19" s="11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11"/>
      <c r="C20" s="8"/>
      <c r="D20" s="8"/>
      <c r="E20" s="8"/>
      <c r="F20" s="8"/>
      <c r="G20" s="8"/>
      <c r="H20" s="8"/>
      <c r="I20" s="8"/>
      <c r="J20" s="8"/>
      <c r="K20" s="8"/>
      <c r="L20" s="11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1"/>
      <c r="C21" s="8"/>
      <c r="D21" s="8"/>
      <c r="E21" s="8"/>
      <c r="F21" s="8"/>
      <c r="G21" s="8"/>
      <c r="H21" s="8"/>
      <c r="I21" s="8"/>
      <c r="J21" s="8"/>
      <c r="K21" s="8"/>
      <c r="L21" s="11"/>
      <c r="M21" s="8"/>
      <c r="N21" s="8"/>
      <c r="O21" s="8"/>
      <c r="P21" s="8"/>
      <c r="Q21" s="8"/>
      <c r="R21" s="8"/>
      <c r="S21" s="8"/>
    </row>
    <row r="22" spans="1:19" x14ac:dyDescent="0.25">
      <c r="A22" s="8"/>
      <c r="B22" s="11"/>
      <c r="C22" s="8"/>
      <c r="D22" s="8"/>
      <c r="E22" s="8"/>
      <c r="F22" s="8"/>
      <c r="G22" s="8"/>
      <c r="H22" s="8"/>
      <c r="I22" s="8"/>
      <c r="J22" s="8"/>
      <c r="K22" s="8"/>
      <c r="L22" s="11"/>
      <c r="M22" s="8"/>
      <c r="N22" s="8"/>
      <c r="O22" s="8"/>
      <c r="P22" s="8"/>
      <c r="Q22" s="8"/>
      <c r="R22" s="8"/>
      <c r="S22" s="8"/>
    </row>
    <row r="23" spans="1:19" x14ac:dyDescent="0.25">
      <c r="A23" s="8"/>
      <c r="B23" s="11"/>
      <c r="C23" s="8"/>
      <c r="D23" s="8"/>
      <c r="E23" s="8"/>
      <c r="F23" s="8"/>
      <c r="G23" s="8"/>
      <c r="H23" s="8"/>
      <c r="I23" s="8"/>
      <c r="J23" s="8"/>
      <c r="K23" s="8"/>
      <c r="L23" s="11"/>
      <c r="M23" s="8"/>
      <c r="N23" s="8"/>
      <c r="O23" s="8"/>
      <c r="P23" s="8"/>
      <c r="Q23" s="8"/>
      <c r="R23" s="8"/>
      <c r="S23" s="8"/>
    </row>
    <row r="24" spans="1:19" x14ac:dyDescent="0.25">
      <c r="A24" s="8"/>
      <c r="B24" s="11"/>
      <c r="C24" s="8"/>
      <c r="D24" s="8"/>
      <c r="E24" s="8"/>
      <c r="F24" s="8"/>
      <c r="G24" s="8"/>
      <c r="H24" s="8"/>
      <c r="I24" s="8"/>
      <c r="J24" s="8"/>
      <c r="K24" s="8"/>
      <c r="L24" s="11"/>
      <c r="M24" s="8"/>
      <c r="N24" s="8"/>
      <c r="O24" s="8"/>
      <c r="P24" s="8"/>
      <c r="Q24" s="8"/>
      <c r="R24" s="8"/>
      <c r="S24" s="8"/>
    </row>
    <row r="25" spans="1:19" x14ac:dyDescent="0.25">
      <c r="A25" s="8"/>
      <c r="B25" s="11"/>
      <c r="C25" s="8"/>
      <c r="D25" s="8"/>
      <c r="E25" s="8"/>
      <c r="F25" s="8"/>
      <c r="G25" s="8"/>
      <c r="H25" s="8"/>
      <c r="I25" s="8"/>
      <c r="J25" s="8"/>
      <c r="K25" s="8"/>
      <c r="L25" s="11"/>
      <c r="M25" s="8"/>
      <c r="N25" s="8"/>
      <c r="O25" s="8"/>
      <c r="P25" s="8"/>
      <c r="Q25" s="8"/>
      <c r="R25" s="8"/>
      <c r="S25" s="8"/>
    </row>
    <row r="26" spans="1:19" x14ac:dyDescent="0.25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11"/>
      <c r="M26" s="8"/>
      <c r="N26" s="8"/>
      <c r="O26" s="8"/>
      <c r="P26" s="8"/>
      <c r="Q26" s="8"/>
      <c r="R26" s="8"/>
      <c r="S26" s="8"/>
    </row>
    <row r="27" spans="1:19" x14ac:dyDescent="0.25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11"/>
      <c r="M27" s="8"/>
      <c r="N27" s="8"/>
      <c r="O27" s="8"/>
      <c r="P27" s="8"/>
      <c r="Q27" s="8"/>
      <c r="R27" s="8"/>
      <c r="S27" s="8"/>
    </row>
    <row r="28" spans="1:19" x14ac:dyDescent="0.25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11"/>
      <c r="M28" s="8"/>
      <c r="N28" s="8"/>
      <c r="O28" s="8"/>
      <c r="P28" s="8"/>
      <c r="Q28" s="8"/>
      <c r="R28" s="8"/>
      <c r="S28" s="8"/>
    </row>
    <row r="29" spans="1:19" x14ac:dyDescent="0.25">
      <c r="A29" s="8"/>
      <c r="B29" s="14" t="s">
        <v>9</v>
      </c>
      <c r="C29" s="14"/>
      <c r="D29" s="14"/>
      <c r="E29" s="8"/>
      <c r="F29" s="8"/>
      <c r="G29" s="8"/>
      <c r="H29" s="8"/>
      <c r="I29" s="8"/>
      <c r="J29" s="8"/>
      <c r="K29" s="8"/>
      <c r="L29" s="14" t="s">
        <v>19</v>
      </c>
      <c r="M29" s="14"/>
      <c r="N29" s="14"/>
      <c r="O29" s="8"/>
      <c r="P29" s="8"/>
      <c r="Q29" s="8"/>
      <c r="R29" s="8"/>
      <c r="S29" s="8"/>
    </row>
    <row r="30" spans="1:19" x14ac:dyDescent="0.25">
      <c r="A30" s="8"/>
      <c r="B30" s="11"/>
      <c r="C30" s="8" t="s">
        <v>10</v>
      </c>
      <c r="D30" s="8"/>
      <c r="E30" s="8"/>
      <c r="F30" s="8"/>
      <c r="G30" s="8"/>
      <c r="H30" s="8"/>
      <c r="I30" s="8"/>
      <c r="J30" s="8"/>
      <c r="K30" s="8"/>
      <c r="L30" s="11"/>
      <c r="M30" s="8" t="s">
        <v>10</v>
      </c>
      <c r="N30" s="8"/>
      <c r="O30" s="8"/>
      <c r="P30" s="8"/>
      <c r="Q30" s="8"/>
      <c r="R30" s="8"/>
      <c r="S30" s="8"/>
    </row>
    <row r="31" spans="1:19" x14ac:dyDescent="0.25">
      <c r="A31" s="8"/>
      <c r="C31" s="11">
        <v>2</v>
      </c>
      <c r="D31" s="11">
        <v>4</v>
      </c>
      <c r="E31" s="11">
        <v>8</v>
      </c>
      <c r="F31" s="11">
        <v>12</v>
      </c>
      <c r="G31" s="11">
        <v>16</v>
      </c>
      <c r="H31" s="11">
        <v>20</v>
      </c>
      <c r="I31" s="11">
        <v>24</v>
      </c>
      <c r="J31" s="11"/>
      <c r="K31" s="11"/>
      <c r="M31" s="11">
        <v>2</v>
      </c>
      <c r="N31" s="11">
        <v>4</v>
      </c>
      <c r="O31" s="11">
        <v>8</v>
      </c>
      <c r="P31" s="11">
        <v>12</v>
      </c>
      <c r="Q31" s="11">
        <v>16</v>
      </c>
      <c r="R31" s="11">
        <v>20</v>
      </c>
      <c r="S31" s="11">
        <v>24</v>
      </c>
    </row>
    <row r="32" spans="1:19" x14ac:dyDescent="0.25">
      <c r="A32" s="8" t="s">
        <v>2</v>
      </c>
      <c r="B32" s="11">
        <v>100</v>
      </c>
      <c r="C32">
        <v>0.31372549019607843</v>
      </c>
      <c r="D32">
        <v>0.23549488054607506</v>
      </c>
      <c r="E32">
        <v>0.19685039370078741</v>
      </c>
      <c r="F32">
        <v>3.0330729599468169E-3</v>
      </c>
      <c r="G32">
        <v>2.6263396450205449E-3</v>
      </c>
      <c r="H32">
        <v>7.8915193953540078E-3</v>
      </c>
      <c r="I32">
        <v>6.7484079460127366E-3</v>
      </c>
      <c r="K32" t="s">
        <v>2</v>
      </c>
      <c r="L32">
        <v>100</v>
      </c>
      <c r="M32" s="4">
        <v>0.15686274509803921</v>
      </c>
      <c r="N32" s="4">
        <v>5.8873720136518766E-2</v>
      </c>
      <c r="O32" s="4">
        <v>2.4606299212598427E-2</v>
      </c>
      <c r="P32" s="4">
        <v>2.5275607999556809E-4</v>
      </c>
      <c r="Q32" s="4">
        <v>1.6414622781378406E-4</v>
      </c>
      <c r="R32" s="4">
        <v>3.9457596976770037E-4</v>
      </c>
      <c r="S32" s="4">
        <v>2.8118366441719737E-4</v>
      </c>
    </row>
    <row r="33" spans="1:19" x14ac:dyDescent="0.25">
      <c r="A33" s="8"/>
      <c r="B33" s="11">
        <v>1000</v>
      </c>
      <c r="C33">
        <v>1.8484299516908214</v>
      </c>
      <c r="D33">
        <v>2.5304709141274238</v>
      </c>
      <c r="E33">
        <v>0.26650993802094464</v>
      </c>
      <c r="F33">
        <v>9.6996828949822797E-2</v>
      </c>
      <c r="G33">
        <v>5.472090604414654E-2</v>
      </c>
      <c r="H33">
        <v>1.0315126536849661E-2</v>
      </c>
      <c r="I33">
        <v>1.9196378041878893E-2</v>
      </c>
      <c r="L33">
        <v>1000</v>
      </c>
      <c r="M33" s="4">
        <v>0.92421497584541068</v>
      </c>
      <c r="N33" s="4">
        <v>0.63261772853185594</v>
      </c>
      <c r="O33" s="4">
        <v>3.331374225261808E-2</v>
      </c>
      <c r="P33" s="4">
        <v>8.0830690791519003E-3</v>
      </c>
      <c r="Q33" s="4">
        <v>3.4200566277591588E-3</v>
      </c>
      <c r="R33" s="4">
        <v>5.1575632684248301E-4</v>
      </c>
      <c r="S33" s="4">
        <v>7.9984908507828723E-4</v>
      </c>
    </row>
    <row r="34" spans="1:19" x14ac:dyDescent="0.25">
      <c r="A34" s="8"/>
      <c r="B34" s="11">
        <v>10000</v>
      </c>
      <c r="C34">
        <v>2.5062235080400996</v>
      </c>
      <c r="D34">
        <v>4.0643928256395174</v>
      </c>
      <c r="E34">
        <v>3.5619721914185787</v>
      </c>
      <c r="F34">
        <v>1.7922928940723815</v>
      </c>
      <c r="G34">
        <v>1.1908834631372738</v>
      </c>
      <c r="H34">
        <v>4.9466900280883089E-2</v>
      </c>
      <c r="I34">
        <v>3.4704067849006398E-2</v>
      </c>
      <c r="L34">
        <v>10000</v>
      </c>
      <c r="M34" s="4">
        <v>1.2531117540200498</v>
      </c>
      <c r="N34" s="4">
        <v>1.0160982064098794</v>
      </c>
      <c r="O34" s="4">
        <v>0.44524652392732234</v>
      </c>
      <c r="P34" s="4">
        <v>0.14935774117269845</v>
      </c>
      <c r="Q34" s="4">
        <v>7.4430216446079611E-2</v>
      </c>
      <c r="R34" s="4">
        <v>2.4733450140441544E-3</v>
      </c>
      <c r="S34" s="4">
        <v>1.4460028270419333E-3</v>
      </c>
    </row>
    <row r="35" spans="1:19" x14ac:dyDescent="0.25">
      <c r="A35" s="8"/>
      <c r="B35" s="11">
        <v>100000</v>
      </c>
      <c r="C35">
        <v>2.5025874013396594</v>
      </c>
      <c r="D35">
        <v>6.3527997663922564</v>
      </c>
      <c r="E35">
        <v>13.549791723913208</v>
      </c>
      <c r="F35">
        <v>17.086488685768096</v>
      </c>
      <c r="G35">
        <v>19.446061550068755</v>
      </c>
      <c r="H35">
        <v>1.2298335751700229</v>
      </c>
      <c r="I35">
        <v>0.87364130880382107</v>
      </c>
      <c r="L35">
        <v>100000</v>
      </c>
      <c r="M35" s="4">
        <v>1.2512937006698297</v>
      </c>
      <c r="N35" s="4">
        <v>1.5881999415980641</v>
      </c>
      <c r="O35" s="4">
        <v>1.6937239654891509</v>
      </c>
      <c r="P35" s="4">
        <v>1.4238740571473414</v>
      </c>
      <c r="Q35" s="4">
        <v>1.2153788468792972</v>
      </c>
      <c r="R35" s="4">
        <v>6.1491678758501145E-2</v>
      </c>
      <c r="S35" s="4">
        <v>3.6401721200159214E-2</v>
      </c>
    </row>
    <row r="36" spans="1:19" x14ac:dyDescent="0.25">
      <c r="A36" s="8"/>
      <c r="B36" s="11">
        <v>150000</v>
      </c>
      <c r="C36">
        <v>2.6779627369464722</v>
      </c>
      <c r="D36">
        <v>6.4946202169286469</v>
      </c>
      <c r="E36">
        <v>16.681240908284138</v>
      </c>
      <c r="F36">
        <v>21.10081019221602</v>
      </c>
      <c r="G36">
        <v>25.286071417875082</v>
      </c>
      <c r="H36">
        <v>3.8763186963563205</v>
      </c>
      <c r="I36">
        <v>2.2483565805512677</v>
      </c>
      <c r="L36">
        <v>150000</v>
      </c>
      <c r="M36" s="4">
        <v>1.3389813684732361</v>
      </c>
      <c r="N36" s="4">
        <v>1.6236550542321617</v>
      </c>
      <c r="O36" s="4">
        <v>2.0851551135355173</v>
      </c>
      <c r="P36" s="4">
        <v>1.758400849351335</v>
      </c>
      <c r="Q36" s="4">
        <v>1.5803794636171926</v>
      </c>
      <c r="R36" s="4">
        <v>0.19381593481781603</v>
      </c>
      <c r="S36" s="4">
        <v>9.3681524189636156E-2</v>
      </c>
    </row>
    <row r="37" spans="1:19" x14ac:dyDescent="0.25">
      <c r="A37" s="8"/>
      <c r="B37" s="11">
        <v>200000</v>
      </c>
      <c r="C37">
        <v>2.6307059767539616</v>
      </c>
      <c r="D37">
        <v>6.5684563129219411</v>
      </c>
      <c r="E37">
        <v>17.190231336805653</v>
      </c>
      <c r="F37">
        <v>25.534123483236325</v>
      </c>
      <c r="G37">
        <v>29.840595891965723</v>
      </c>
      <c r="H37">
        <v>5.9744163355099635</v>
      </c>
      <c r="I37">
        <v>4.5047418299206914</v>
      </c>
      <c r="L37">
        <v>200000</v>
      </c>
      <c r="M37" s="4">
        <v>1.3153529883769808</v>
      </c>
      <c r="N37" s="4">
        <v>1.6421140782304853</v>
      </c>
      <c r="O37" s="4">
        <v>2.1487789171007066</v>
      </c>
      <c r="P37" s="4">
        <v>2.1278436236030269</v>
      </c>
      <c r="Q37" s="4">
        <v>1.8650372432478577</v>
      </c>
      <c r="R37" s="4">
        <v>0.29872081677549817</v>
      </c>
      <c r="S37" s="4">
        <v>0.18769757624669547</v>
      </c>
    </row>
    <row r="38" spans="1:19" x14ac:dyDescent="0.25">
      <c r="A38" s="8"/>
      <c r="B38" s="11">
        <v>250000</v>
      </c>
      <c r="C38">
        <v>2.5229071934766574</v>
      </c>
      <c r="D38">
        <v>6.5325434223983052</v>
      </c>
      <c r="E38">
        <v>16.532760471563638</v>
      </c>
      <c r="F38">
        <v>27.372807468824877</v>
      </c>
      <c r="G38">
        <v>34.390021759268706</v>
      </c>
      <c r="H38">
        <v>7.8163395501183679</v>
      </c>
      <c r="I38">
        <v>6.8159389211403818</v>
      </c>
      <c r="L38">
        <v>250000</v>
      </c>
      <c r="M38" s="4">
        <v>1.2614535967383287</v>
      </c>
      <c r="N38" s="4">
        <v>1.6331358555995763</v>
      </c>
      <c r="O38" s="4">
        <v>2.0665950589454547</v>
      </c>
      <c r="P38" s="4">
        <v>2.2810672890687398</v>
      </c>
      <c r="Q38" s="4">
        <v>2.1493763599542941</v>
      </c>
      <c r="R38" s="4">
        <v>0.39081697750591837</v>
      </c>
      <c r="S38" s="4">
        <v>0.28399745504751589</v>
      </c>
    </row>
    <row r="39" spans="1:19" x14ac:dyDescent="0.25">
      <c r="A39" s="8"/>
      <c r="B39" s="11">
        <v>300000</v>
      </c>
      <c r="C39">
        <v>2.5237969304246346</v>
      </c>
      <c r="D39">
        <v>6.4913264159356947</v>
      </c>
      <c r="E39">
        <v>15.851797098882457</v>
      </c>
      <c r="F39">
        <v>27.937426544561173</v>
      </c>
      <c r="G39">
        <v>38.443469021197124</v>
      </c>
      <c r="H39">
        <v>11.258028388000666</v>
      </c>
      <c r="I39">
        <v>6.842257883557548</v>
      </c>
      <c r="L39">
        <v>300000</v>
      </c>
      <c r="M39" s="4">
        <v>1.2618984652123173</v>
      </c>
      <c r="N39" s="4">
        <v>1.6228316039839237</v>
      </c>
      <c r="O39" s="4">
        <v>1.9814746373603072</v>
      </c>
      <c r="P39" s="4">
        <v>2.3281188787134313</v>
      </c>
      <c r="Q39" s="4">
        <v>2.4027168138248203</v>
      </c>
      <c r="R39" s="4">
        <v>0.56290141940003324</v>
      </c>
      <c r="S39" s="4">
        <v>0.28509407848156448</v>
      </c>
    </row>
    <row r="40" spans="1:19" x14ac:dyDescent="0.25">
      <c r="A40" s="8"/>
      <c r="B40" s="11"/>
      <c r="C40" s="8"/>
      <c r="D40" s="8"/>
      <c r="E40" s="8"/>
      <c r="F40" s="8"/>
      <c r="G40" s="8"/>
      <c r="H40" s="8"/>
      <c r="I40" s="8"/>
      <c r="J40" s="8"/>
      <c r="K40" s="8"/>
      <c r="L40" s="11"/>
      <c r="M40" s="8"/>
      <c r="N40" s="8"/>
      <c r="O40" s="8"/>
      <c r="P40" s="8"/>
      <c r="Q40" s="8"/>
      <c r="R40" s="8"/>
      <c r="S40" s="8"/>
    </row>
    <row r="41" spans="1:19" x14ac:dyDescent="0.25">
      <c r="A41" s="8"/>
      <c r="B41" s="11"/>
      <c r="C41" s="8"/>
      <c r="D41" s="8"/>
      <c r="E41" s="8"/>
      <c r="F41" s="8"/>
      <c r="G41" s="8"/>
      <c r="H41" s="8"/>
      <c r="I41" s="8"/>
      <c r="J41" s="8"/>
      <c r="K41" s="8"/>
      <c r="L41" s="11"/>
      <c r="M41" s="8"/>
      <c r="N41" s="8"/>
      <c r="O41" s="8"/>
      <c r="P41" s="8"/>
      <c r="Q41" s="8"/>
      <c r="R41" s="8"/>
      <c r="S41" s="8"/>
    </row>
    <row r="42" spans="1:19" x14ac:dyDescent="0.25">
      <c r="A42" s="8"/>
      <c r="B42" s="11"/>
      <c r="C42" s="8"/>
      <c r="D42" s="8"/>
      <c r="E42" s="8"/>
      <c r="F42" s="8"/>
      <c r="G42" s="8"/>
      <c r="H42" s="8"/>
      <c r="I42" s="8"/>
      <c r="J42" s="8"/>
      <c r="K42" s="8"/>
      <c r="L42" s="11"/>
      <c r="M42" s="8"/>
      <c r="N42" s="8"/>
      <c r="O42" s="8"/>
      <c r="P42" s="8"/>
      <c r="Q42" s="8"/>
      <c r="R42" s="8"/>
      <c r="S42" s="8"/>
    </row>
    <row r="43" spans="1:19" x14ac:dyDescent="0.25">
      <c r="A43" s="8"/>
      <c r="B43" s="11"/>
      <c r="C43" s="8"/>
      <c r="D43" s="8"/>
      <c r="E43" s="8"/>
      <c r="F43" s="8"/>
      <c r="G43" s="8"/>
      <c r="H43" s="8"/>
      <c r="I43" s="8"/>
      <c r="J43" s="8"/>
      <c r="K43" s="8"/>
      <c r="L43" s="11"/>
      <c r="M43" s="8"/>
      <c r="N43" s="8"/>
      <c r="O43" s="8"/>
      <c r="P43" s="8"/>
      <c r="Q43" s="8"/>
      <c r="R43" s="8"/>
      <c r="S43" s="8"/>
    </row>
    <row r="44" spans="1:19" x14ac:dyDescent="0.25">
      <c r="A44" s="8"/>
      <c r="B44" s="11"/>
      <c r="C44" s="8"/>
      <c r="D44" s="8"/>
      <c r="E44" s="8"/>
      <c r="F44" s="8"/>
      <c r="G44" s="8"/>
      <c r="H44" s="8"/>
      <c r="I44" s="8"/>
      <c r="J44" s="8"/>
      <c r="K44" s="8"/>
      <c r="L44" s="11"/>
      <c r="M44" s="8"/>
      <c r="N44" s="8"/>
      <c r="O44" s="8"/>
      <c r="P44" s="8"/>
      <c r="Q44" s="8"/>
      <c r="R44" s="8"/>
      <c r="S44" s="8"/>
    </row>
    <row r="45" spans="1:19" x14ac:dyDescent="0.25">
      <c r="A45" s="8"/>
      <c r="B45" s="11"/>
      <c r="C45" s="8"/>
      <c r="D45" s="8"/>
      <c r="E45" s="8"/>
      <c r="F45" s="8"/>
      <c r="G45" s="8"/>
      <c r="H45" s="8"/>
      <c r="I45" s="8"/>
      <c r="J45" s="8"/>
      <c r="K45" s="8"/>
      <c r="L45" s="11"/>
      <c r="M45" s="8"/>
      <c r="N45" s="8"/>
      <c r="O45" s="8"/>
      <c r="P45" s="8"/>
      <c r="Q45" s="8"/>
      <c r="R45" s="8"/>
      <c r="S45" s="8"/>
    </row>
    <row r="46" spans="1:19" x14ac:dyDescent="0.25">
      <c r="A46" s="8"/>
      <c r="B46" s="11"/>
      <c r="C46" s="8"/>
      <c r="D46" s="8"/>
      <c r="E46" s="8"/>
      <c r="F46" s="8"/>
      <c r="G46" s="8"/>
      <c r="H46" s="8"/>
      <c r="I46" s="8"/>
      <c r="J46" s="8"/>
      <c r="K46" s="8"/>
      <c r="L46" s="11"/>
      <c r="M46" s="8"/>
      <c r="N46" s="8"/>
      <c r="O46" s="8"/>
      <c r="P46" s="8"/>
      <c r="Q46" s="8"/>
      <c r="R46" s="8"/>
      <c r="S46" s="8"/>
    </row>
    <row r="47" spans="1:19" x14ac:dyDescent="0.25">
      <c r="A47" s="8"/>
      <c r="B47" s="11"/>
      <c r="C47" s="8"/>
      <c r="D47" s="8"/>
      <c r="E47" s="8"/>
      <c r="F47" s="8"/>
      <c r="G47" s="8"/>
      <c r="H47" s="8"/>
      <c r="I47" s="8"/>
      <c r="J47" s="8"/>
      <c r="K47" s="8"/>
      <c r="L47" s="11"/>
      <c r="M47" s="8"/>
      <c r="N47" s="8"/>
      <c r="O47" s="8"/>
      <c r="P47" s="8"/>
      <c r="Q47" s="8"/>
      <c r="R47" s="8"/>
      <c r="S47" s="8"/>
    </row>
    <row r="48" spans="1:19" x14ac:dyDescent="0.25">
      <c r="A48" s="8"/>
      <c r="B48" s="11"/>
      <c r="C48" s="8"/>
      <c r="D48" s="8"/>
      <c r="E48" s="8"/>
      <c r="F48" s="8"/>
      <c r="G48" s="8"/>
      <c r="H48" s="8"/>
      <c r="I48" s="8"/>
      <c r="J48" s="8"/>
      <c r="K48" s="8"/>
      <c r="L48" s="11"/>
      <c r="M48" s="8"/>
      <c r="N48" s="8"/>
      <c r="O48" s="8"/>
      <c r="P48" s="8"/>
      <c r="Q48" s="8"/>
      <c r="R48" s="8"/>
      <c r="S48" s="8"/>
    </row>
    <row r="49" spans="1:19" x14ac:dyDescent="0.25">
      <c r="A49" s="8"/>
      <c r="B49" s="11"/>
      <c r="C49" s="8"/>
      <c r="D49" s="8"/>
      <c r="E49" s="8"/>
      <c r="F49" s="8"/>
      <c r="G49" s="8"/>
      <c r="H49" s="8"/>
      <c r="I49" s="8"/>
      <c r="J49" s="8"/>
      <c r="K49" s="8"/>
      <c r="L49" s="11"/>
      <c r="M49" s="8"/>
      <c r="N49" s="8"/>
      <c r="O49" s="8"/>
      <c r="P49" s="8"/>
      <c r="Q49" s="8"/>
      <c r="R49" s="8"/>
      <c r="S49" s="8"/>
    </row>
    <row r="50" spans="1:19" x14ac:dyDescent="0.25">
      <c r="A50" s="8"/>
      <c r="B50" s="11"/>
      <c r="C50" s="8"/>
      <c r="D50" s="8"/>
      <c r="E50" s="8"/>
      <c r="F50" s="8"/>
      <c r="G50" s="8"/>
      <c r="H50" s="8"/>
      <c r="I50" s="8"/>
      <c r="J50" s="8"/>
      <c r="K50" s="8"/>
      <c r="L50" s="11"/>
      <c r="M50" s="8"/>
      <c r="N50" s="8"/>
      <c r="O50" s="8"/>
      <c r="P50" s="8"/>
      <c r="Q50" s="8"/>
      <c r="R50" s="8"/>
      <c r="S50" s="8"/>
    </row>
    <row r="51" spans="1:19" x14ac:dyDescent="0.25">
      <c r="A51" s="8"/>
      <c r="B51" s="11"/>
      <c r="C51" s="8"/>
      <c r="D51" s="8"/>
      <c r="E51" s="8"/>
      <c r="F51" s="8"/>
      <c r="G51" s="8"/>
      <c r="H51" s="8"/>
      <c r="I51" s="8"/>
      <c r="J51" s="8"/>
      <c r="K51" s="8"/>
      <c r="L51" s="11"/>
      <c r="M51" s="8"/>
      <c r="N51" s="8"/>
      <c r="O51" s="8"/>
      <c r="P51" s="8"/>
      <c r="Q51" s="8"/>
      <c r="R51" s="8"/>
      <c r="S51" s="8"/>
    </row>
    <row r="52" spans="1:19" x14ac:dyDescent="0.25">
      <c r="A52" s="8"/>
      <c r="B52" s="11"/>
      <c r="C52" s="8"/>
      <c r="D52" s="8"/>
      <c r="E52" s="8"/>
      <c r="F52" s="8"/>
      <c r="G52" s="8"/>
      <c r="H52" s="8"/>
      <c r="I52" s="8"/>
      <c r="J52" s="8"/>
      <c r="K52" s="8"/>
      <c r="L52" s="11"/>
      <c r="M52" s="8"/>
      <c r="N52" s="8"/>
      <c r="O52" s="8"/>
      <c r="P52" s="8"/>
      <c r="Q52" s="8"/>
      <c r="R52" s="8"/>
      <c r="S52" s="8"/>
    </row>
    <row r="53" spans="1:19" x14ac:dyDescent="0.25">
      <c r="A53" s="8"/>
      <c r="B53" s="11"/>
      <c r="C53" s="8"/>
      <c r="D53" s="8"/>
      <c r="E53" s="8"/>
      <c r="F53" s="8"/>
      <c r="G53" s="8"/>
      <c r="H53" s="8"/>
      <c r="I53" s="8"/>
      <c r="J53" s="8"/>
      <c r="K53" s="8"/>
      <c r="L53" s="11"/>
      <c r="M53" s="8"/>
      <c r="N53" s="8"/>
      <c r="O53" s="8"/>
      <c r="P53" s="8"/>
      <c r="Q53" s="8"/>
      <c r="R53" s="8"/>
      <c r="S53" s="8"/>
    </row>
    <row r="54" spans="1:19" x14ac:dyDescent="0.25">
      <c r="A54" s="8"/>
      <c r="B54" s="11"/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8"/>
      <c r="O54" s="8"/>
      <c r="P54" s="8"/>
      <c r="Q54" s="8"/>
      <c r="R54" s="8"/>
      <c r="S54" s="8"/>
    </row>
    <row r="55" spans="1:19" x14ac:dyDescent="0.25">
      <c r="A55" s="8"/>
      <c r="B55" s="11"/>
      <c r="C55" s="8"/>
      <c r="D55" s="8"/>
      <c r="E55" s="8"/>
      <c r="F55" s="8"/>
      <c r="G55" s="8"/>
      <c r="H55" s="8"/>
      <c r="I55" s="8"/>
      <c r="J55" s="8"/>
      <c r="K55" s="8"/>
      <c r="L55" s="11"/>
      <c r="M55" s="8"/>
      <c r="N55" s="8"/>
      <c r="O55" s="8"/>
      <c r="P55" s="8"/>
      <c r="Q55" s="8"/>
      <c r="R55" s="8"/>
      <c r="S55" s="8"/>
    </row>
    <row r="56" spans="1:19" x14ac:dyDescent="0.25">
      <c r="A56" s="8"/>
      <c r="B56" s="11"/>
      <c r="C56" s="8"/>
      <c r="D56" s="8"/>
      <c r="E56" s="8"/>
      <c r="F56" s="8"/>
      <c r="G56" s="8"/>
      <c r="H56" s="8"/>
      <c r="I56" s="8"/>
      <c r="J56" s="8"/>
      <c r="K56" s="8"/>
      <c r="L56" s="11"/>
      <c r="M56" s="8"/>
      <c r="N56" s="8"/>
      <c r="O56" s="8"/>
      <c r="P56" s="8"/>
      <c r="Q56" s="8"/>
      <c r="R56" s="8"/>
      <c r="S56" s="8"/>
    </row>
    <row r="57" spans="1:19" x14ac:dyDescent="0.25">
      <c r="A57" s="8"/>
      <c r="C57" s="8" t="s">
        <v>21</v>
      </c>
      <c r="D57" s="8"/>
      <c r="E57" s="8"/>
      <c r="F57" s="11" t="s">
        <v>20</v>
      </c>
      <c r="G57" s="8"/>
      <c r="H57" s="8"/>
      <c r="I57" s="8"/>
      <c r="J57" s="8"/>
      <c r="K57" s="8"/>
      <c r="L57" s="11"/>
      <c r="M57" s="8"/>
      <c r="N57" s="8"/>
      <c r="O57" s="8"/>
      <c r="P57" s="8"/>
      <c r="Q57" s="8"/>
      <c r="R57" s="8"/>
      <c r="S57" s="8"/>
    </row>
    <row r="58" spans="1:19" x14ac:dyDescent="0.25">
      <c r="A58" s="10"/>
      <c r="B58" s="12"/>
      <c r="C58" s="10" t="s">
        <v>10</v>
      </c>
      <c r="D58" s="10"/>
      <c r="E58" s="10"/>
      <c r="F58" s="10"/>
      <c r="G58" s="10"/>
      <c r="H58" s="10"/>
      <c r="I58" s="10"/>
      <c r="J58" s="10"/>
      <c r="K58" s="10"/>
      <c r="L58" s="12"/>
      <c r="M58" s="10" t="s">
        <v>10</v>
      </c>
      <c r="N58" s="10"/>
      <c r="O58" s="10"/>
      <c r="P58" s="10"/>
      <c r="Q58" s="10"/>
      <c r="R58" s="10"/>
      <c r="S58" s="10"/>
    </row>
    <row r="59" spans="1:19" x14ac:dyDescent="0.25">
      <c r="A59" s="10"/>
      <c r="B59" s="12" t="s">
        <v>13</v>
      </c>
      <c r="C59" s="10">
        <v>2</v>
      </c>
      <c r="D59" s="10">
        <v>4</v>
      </c>
      <c r="E59" s="10">
        <v>8</v>
      </c>
      <c r="F59" s="10">
        <v>12</v>
      </c>
      <c r="G59" s="10">
        <v>16</v>
      </c>
      <c r="H59" s="10">
        <v>20</v>
      </c>
      <c r="I59" s="10">
        <v>24</v>
      </c>
      <c r="J59" s="10"/>
      <c r="K59" s="10"/>
      <c r="L59" s="12" t="s">
        <v>15</v>
      </c>
      <c r="M59" s="10">
        <v>2</v>
      </c>
      <c r="N59" s="10">
        <v>4</v>
      </c>
      <c r="O59" s="10">
        <v>8</v>
      </c>
      <c r="P59" s="10">
        <v>12</v>
      </c>
      <c r="Q59" s="10">
        <v>16</v>
      </c>
      <c r="R59" s="10">
        <v>20</v>
      </c>
      <c r="S59" s="10">
        <v>24</v>
      </c>
    </row>
    <row r="60" spans="1:19" x14ac:dyDescent="0.25">
      <c r="A60" s="10" t="s">
        <v>14</v>
      </c>
      <c r="B60" s="12">
        <v>100</v>
      </c>
      <c r="C60" s="10">
        <f>RAWBUCKETSEQ!C2</f>
        <v>3</v>
      </c>
      <c r="D60" s="10">
        <f>RAWBUCKETSEQ!C10</f>
        <v>3</v>
      </c>
      <c r="E60" s="10">
        <f>RAWBUCKETSEQ!C18</f>
        <v>3</v>
      </c>
      <c r="F60" s="10">
        <f>RAWBUCKETSEQ!C26</f>
        <v>1.85</v>
      </c>
      <c r="G60" s="10">
        <f>RAWBUCKETSEQ!C34</f>
        <v>3</v>
      </c>
      <c r="H60" s="10">
        <f>RAWBUCKETSEQ!C42</f>
        <v>3</v>
      </c>
      <c r="I60" s="10">
        <f>RAWBUCKETSEQ!C50</f>
        <v>3</v>
      </c>
      <c r="J60" s="10"/>
      <c r="K60" s="10" t="s">
        <v>14</v>
      </c>
      <c r="L60" s="12">
        <v>100</v>
      </c>
      <c r="M60" s="10">
        <f>RAWBUCKETPAR!C2</f>
        <v>1</v>
      </c>
      <c r="N60" s="10">
        <f>RAWBUCKETPAR!C10</f>
        <v>1</v>
      </c>
      <c r="O60" s="10">
        <f>RAWBUCKETPAR!C18</f>
        <v>1</v>
      </c>
      <c r="P60" s="10">
        <f>RAWBUCKETPAR!C26</f>
        <v>0.5</v>
      </c>
      <c r="Q60" s="10">
        <f>RAWBUCKETPAR!C34</f>
        <v>1</v>
      </c>
      <c r="R60" s="10">
        <f>RAWBUCKETPAR!C42</f>
        <v>1</v>
      </c>
      <c r="S60" s="10">
        <f>RAWBUCKETPAR!C50</f>
        <v>1</v>
      </c>
    </row>
    <row r="61" spans="1:19" x14ac:dyDescent="0.25">
      <c r="A61" s="10"/>
      <c r="B61" s="12">
        <v>1000</v>
      </c>
      <c r="C61" s="10">
        <f>RAWBUCKETSEQ!C3</f>
        <v>3</v>
      </c>
      <c r="D61" s="10">
        <f>RAWBUCKETSEQ!C11</f>
        <v>3</v>
      </c>
      <c r="E61" s="10">
        <f>RAWBUCKETSEQ!C19</f>
        <v>3</v>
      </c>
      <c r="F61" s="10">
        <f>RAWBUCKETSEQ!C27</f>
        <v>28.85</v>
      </c>
      <c r="G61" s="10">
        <f>RAWBUCKETSEQ!C35</f>
        <v>3</v>
      </c>
      <c r="H61" s="10">
        <f>RAWBUCKETSEQ!C43</f>
        <v>3</v>
      </c>
      <c r="I61" s="10">
        <f>RAWBUCKETSEQ!C51</f>
        <v>3</v>
      </c>
      <c r="J61" s="10"/>
      <c r="K61" s="10"/>
      <c r="L61" s="12">
        <v>1000</v>
      </c>
      <c r="M61" s="10">
        <f>RAWBUCKETPAR!C3</f>
        <v>1</v>
      </c>
      <c r="N61" s="10">
        <f>RAWBUCKETPAR!C11</f>
        <v>1</v>
      </c>
      <c r="O61" s="10">
        <f>RAWBUCKETPAR!C19</f>
        <v>1</v>
      </c>
      <c r="P61" s="10">
        <f>RAWBUCKETPAR!C27</f>
        <v>5.5</v>
      </c>
      <c r="Q61" s="10">
        <f>RAWBUCKETPAR!C35</f>
        <v>1</v>
      </c>
      <c r="R61" s="10">
        <f>RAWBUCKETPAR!C43</f>
        <v>1</v>
      </c>
      <c r="S61" s="10">
        <f>RAWBUCKETPAR!C51</f>
        <v>1</v>
      </c>
    </row>
    <row r="62" spans="1:19" x14ac:dyDescent="0.25">
      <c r="A62" s="10"/>
      <c r="B62" s="12">
        <v>10000</v>
      </c>
      <c r="C62" s="10">
        <f>RAWBUCKETSEQ!C4</f>
        <v>3</v>
      </c>
      <c r="D62" s="10">
        <f>RAWBUCKETSEQ!C12</f>
        <v>3</v>
      </c>
      <c r="E62" s="10">
        <f>RAWBUCKETSEQ!C20</f>
        <v>3</v>
      </c>
      <c r="F62" s="10">
        <f>RAWBUCKETSEQ!C28</f>
        <v>849.21666666666658</v>
      </c>
      <c r="G62" s="10">
        <f>RAWBUCKETSEQ!C36</f>
        <v>3</v>
      </c>
      <c r="H62" s="10">
        <f>RAWBUCKETSEQ!C44</f>
        <v>3</v>
      </c>
      <c r="I62" s="10">
        <f>RAWBUCKETSEQ!C52</f>
        <v>3</v>
      </c>
      <c r="J62" s="10"/>
      <c r="K62" s="10"/>
      <c r="L62" s="12">
        <v>10000</v>
      </c>
      <c r="M62" s="10">
        <f>RAWBUCKETPAR!C4</f>
        <v>1</v>
      </c>
      <c r="N62" s="10">
        <f>RAWBUCKETPAR!C12</f>
        <v>1</v>
      </c>
      <c r="O62" s="10">
        <f>RAWBUCKETPAR!C20</f>
        <v>1</v>
      </c>
      <c r="P62" s="10">
        <f>RAWBUCKETPAR!C28</f>
        <v>373.91666666666669</v>
      </c>
      <c r="Q62" s="10">
        <f>RAWBUCKETPAR!C36</f>
        <v>1</v>
      </c>
      <c r="R62" s="10">
        <f>RAWBUCKETPAR!C44</f>
        <v>1</v>
      </c>
      <c r="S62" s="10">
        <f>RAWBUCKETPAR!C52</f>
        <v>1</v>
      </c>
    </row>
    <row r="63" spans="1:19" x14ac:dyDescent="0.25">
      <c r="A63" s="10"/>
      <c r="B63" s="12">
        <v>100000</v>
      </c>
      <c r="C63" s="10">
        <f>RAWBUCKETSEQ!C5</f>
        <v>3</v>
      </c>
      <c r="D63" s="10">
        <f>RAWBUCKETSEQ!C13</f>
        <v>3</v>
      </c>
      <c r="E63" s="10">
        <f>RAWBUCKETSEQ!C21</f>
        <v>3</v>
      </c>
      <c r="F63" s="10">
        <f>RAWBUCKETSEQ!C29</f>
        <v>186003.73333333334</v>
      </c>
      <c r="G63" s="10">
        <f>RAWBUCKETSEQ!C37</f>
        <v>3</v>
      </c>
      <c r="H63" s="10">
        <f>RAWBUCKETSEQ!C45</f>
        <v>3</v>
      </c>
      <c r="I63" s="10">
        <f>RAWBUCKETSEQ!C53</f>
        <v>3</v>
      </c>
      <c r="J63" s="10"/>
      <c r="K63" s="10"/>
      <c r="L63" s="12">
        <v>100000</v>
      </c>
      <c r="M63" s="10">
        <f>RAWBUCKETPAR!C5</f>
        <v>1</v>
      </c>
      <c r="N63" s="10">
        <f>RAWBUCKETPAR!C13</f>
        <v>1</v>
      </c>
      <c r="O63" s="10">
        <f>RAWBUCKETPAR!C21</f>
        <v>1</v>
      </c>
      <c r="P63" s="10">
        <f>RAWBUCKETPAR!C29</f>
        <v>95499.666666666672</v>
      </c>
      <c r="Q63" s="10">
        <f>RAWBUCKETPAR!C37</f>
        <v>1</v>
      </c>
      <c r="R63" s="10">
        <f>RAWBUCKETPAR!C45</f>
        <v>1</v>
      </c>
      <c r="S63" s="10">
        <f>RAWBUCKETPAR!C53</f>
        <v>1</v>
      </c>
    </row>
    <row r="64" spans="1:19" x14ac:dyDescent="0.25">
      <c r="A64" s="10"/>
      <c r="B64" s="12">
        <v>150000</v>
      </c>
      <c r="C64" s="10">
        <f>RAWBUCKETSEQ!C6</f>
        <v>3</v>
      </c>
      <c r="D64" s="10">
        <f>RAWBUCKETSEQ!C14</f>
        <v>3</v>
      </c>
      <c r="E64" s="10">
        <f>RAWBUCKETSEQ!C22</f>
        <v>3</v>
      </c>
      <c r="F64" s="10">
        <f>RAWBUCKETSEQ!C30</f>
        <v>569975.1166666667</v>
      </c>
      <c r="G64" s="10">
        <f>RAWBUCKETSEQ!C38</f>
        <v>3</v>
      </c>
      <c r="H64" s="10">
        <f>RAWBUCKETSEQ!C46</f>
        <v>3</v>
      </c>
      <c r="I64" s="10">
        <f>RAWBUCKETSEQ!C54</f>
        <v>3</v>
      </c>
      <c r="J64" s="10"/>
      <c r="K64" s="10"/>
      <c r="L64" s="12">
        <v>150000</v>
      </c>
      <c r="M64" s="10">
        <f>RAWBUCKETPAR!C6</f>
        <v>1</v>
      </c>
      <c r="N64" s="10">
        <f>RAWBUCKETPAR!C14</f>
        <v>1</v>
      </c>
      <c r="O64" s="10">
        <f>RAWBUCKETPAR!C22</f>
        <v>1</v>
      </c>
      <c r="P64" s="10">
        <f>RAWBUCKETPAR!C30</f>
        <v>267016.16666666669</v>
      </c>
      <c r="Q64" s="10">
        <f>RAWBUCKETPAR!C38</f>
        <v>1</v>
      </c>
      <c r="R64" s="10">
        <f>RAWBUCKETPAR!C46</f>
        <v>1</v>
      </c>
      <c r="S64" s="10">
        <f>RAWBUCKETPAR!C54</f>
        <v>1</v>
      </c>
    </row>
    <row r="65" spans="1:19" x14ac:dyDescent="0.25">
      <c r="A65" s="10"/>
      <c r="B65" s="12">
        <v>200000</v>
      </c>
      <c r="C65" s="10">
        <f>RAWBUCKETSEQ!C7</f>
        <v>3</v>
      </c>
      <c r="D65" s="10">
        <f>RAWBUCKETSEQ!C15</f>
        <v>3</v>
      </c>
      <c r="E65" s="10">
        <f>RAWBUCKETSEQ!C23</f>
        <v>3</v>
      </c>
      <c r="F65" s="10">
        <f>RAWBUCKETSEQ!C31</f>
        <v>1257938.95</v>
      </c>
      <c r="G65" s="10">
        <f>RAWBUCKETSEQ!C39</f>
        <v>3</v>
      </c>
      <c r="H65" s="10">
        <f>RAWBUCKETSEQ!C47</f>
        <v>3</v>
      </c>
      <c r="I65" s="10">
        <f>RAWBUCKETSEQ!C55</f>
        <v>3</v>
      </c>
      <c r="J65" s="10"/>
      <c r="K65" s="10"/>
      <c r="L65" s="12">
        <v>200000</v>
      </c>
      <c r="M65" s="10">
        <f>RAWBUCKETPAR!C7</f>
        <v>1</v>
      </c>
      <c r="N65" s="10">
        <f>RAWBUCKETPAR!C15</f>
        <v>1</v>
      </c>
      <c r="O65" s="10">
        <f>RAWBUCKETPAR!C23</f>
        <v>1</v>
      </c>
      <c r="P65" s="10">
        <f>RAWBUCKETPAR!C31</f>
        <v>508794.75</v>
      </c>
      <c r="Q65" s="10">
        <f>RAWBUCKETPAR!C39</f>
        <v>1</v>
      </c>
      <c r="R65" s="10">
        <f>RAWBUCKETPAR!C47</f>
        <v>1</v>
      </c>
      <c r="S65" s="10">
        <f>RAWBUCKETPAR!C55</f>
        <v>1</v>
      </c>
    </row>
    <row r="66" spans="1:19" x14ac:dyDescent="0.25">
      <c r="A66" s="10"/>
      <c r="B66" s="12">
        <v>250000</v>
      </c>
      <c r="C66" s="10">
        <f>RAWBUCKETSEQ!C8</f>
        <v>3</v>
      </c>
      <c r="D66" s="10">
        <f>RAWBUCKETSEQ!C16</f>
        <v>3</v>
      </c>
      <c r="E66" s="10">
        <f>RAWBUCKETSEQ!C24</f>
        <v>3</v>
      </c>
      <c r="F66" s="10">
        <f>RAWBUCKETSEQ!C32</f>
        <v>2268391.5</v>
      </c>
      <c r="G66" s="10">
        <f>RAWBUCKETSEQ!C40</f>
        <v>3</v>
      </c>
      <c r="H66" s="10">
        <f>RAWBUCKETSEQ!C48</f>
        <v>3</v>
      </c>
      <c r="I66" s="10">
        <f>RAWBUCKETSEQ!C56</f>
        <v>3</v>
      </c>
      <c r="J66" s="10"/>
      <c r="K66" s="10"/>
      <c r="L66" s="12">
        <v>250000</v>
      </c>
      <c r="M66" s="10">
        <f>RAWBUCKETPAR!C8</f>
        <v>1</v>
      </c>
      <c r="N66" s="10">
        <f>RAWBUCKETPAR!C16</f>
        <v>1</v>
      </c>
      <c r="O66" s="10">
        <f>RAWBUCKETPAR!C24</f>
        <v>1</v>
      </c>
      <c r="P66" s="10">
        <f>RAWBUCKETPAR!C32</f>
        <v>873246.91666666663</v>
      </c>
      <c r="Q66" s="10">
        <f>RAWBUCKETPAR!C40</f>
        <v>1</v>
      </c>
      <c r="R66" s="10">
        <f>RAWBUCKETPAR!C48</f>
        <v>1</v>
      </c>
      <c r="S66" s="10">
        <f>RAWBUCKETPAR!C56</f>
        <v>1</v>
      </c>
    </row>
    <row r="67" spans="1:19" x14ac:dyDescent="0.25">
      <c r="A67" s="10"/>
      <c r="B67" s="12">
        <v>300000</v>
      </c>
      <c r="C67" s="10">
        <f>RAWBUCKETSEQ!C9</f>
        <v>3</v>
      </c>
      <c r="D67" s="10">
        <f>RAWBUCKETSEQ!C17</f>
        <v>3</v>
      </c>
      <c r="E67" s="10">
        <f>RAWBUCKETSEQ!C25</f>
        <v>3</v>
      </c>
      <c r="F67" s="10">
        <f>RAWBUCKETSEQ!C33</f>
        <v>3597278.4666666673</v>
      </c>
      <c r="G67" s="10">
        <f>RAWBUCKETSEQ!C41</f>
        <v>3</v>
      </c>
      <c r="H67" s="10">
        <f>RAWBUCKETSEQ!C49</f>
        <v>3</v>
      </c>
      <c r="I67" s="10">
        <f>RAWBUCKETSEQ!C57</f>
        <v>3</v>
      </c>
      <c r="J67" s="10"/>
      <c r="K67" s="10"/>
      <c r="L67" s="12">
        <v>300000</v>
      </c>
      <c r="M67" s="10">
        <f>RAWBUCKETPAR!C9</f>
        <v>1</v>
      </c>
      <c r="N67" s="10">
        <f>RAWBUCKETPAR!C17</f>
        <v>1</v>
      </c>
      <c r="O67" s="10">
        <f>RAWBUCKETPAR!C25</f>
        <v>1</v>
      </c>
      <c r="P67" s="10">
        <f>RAWBUCKETPAR!C33</f>
        <v>1395283.5</v>
      </c>
      <c r="Q67" s="10">
        <f>RAWBUCKETPAR!C41</f>
        <v>1</v>
      </c>
      <c r="R67" s="10">
        <f>RAWBUCKETPAR!C49</f>
        <v>1</v>
      </c>
      <c r="S67" s="10">
        <f>RAWBUCKETPAR!C57</f>
        <v>1</v>
      </c>
    </row>
    <row r="68" spans="1:19" x14ac:dyDescent="0.25">
      <c r="A68" s="8"/>
      <c r="B68" s="11"/>
      <c r="C68" s="8"/>
      <c r="D68" s="8"/>
      <c r="E68" s="8"/>
      <c r="F68" s="8"/>
      <c r="G68" s="8"/>
      <c r="H68" s="8"/>
      <c r="I68" s="8"/>
      <c r="J68" s="8"/>
      <c r="K68" s="8"/>
      <c r="L68" s="11"/>
      <c r="M68" s="8"/>
      <c r="N68" s="8"/>
      <c r="O68" s="8"/>
      <c r="P68" s="8"/>
      <c r="Q68" s="8"/>
      <c r="R68" s="8"/>
      <c r="S68" s="8"/>
    </row>
    <row r="69" spans="1:19" x14ac:dyDescent="0.25">
      <c r="A69" s="8"/>
      <c r="B69" s="11"/>
      <c r="C69" s="8"/>
      <c r="D69" s="8"/>
      <c r="E69" s="8"/>
      <c r="F69" s="8"/>
      <c r="G69" s="8"/>
      <c r="H69" s="8"/>
      <c r="I69" s="8"/>
      <c r="J69" s="8"/>
      <c r="K69" s="8"/>
      <c r="L69" s="11"/>
      <c r="M69" s="8"/>
      <c r="N69" s="8"/>
      <c r="O69" s="8"/>
      <c r="P69" s="8"/>
      <c r="Q69" s="8"/>
      <c r="R69" s="8"/>
      <c r="S69" s="8"/>
    </row>
    <row r="70" spans="1:19" x14ac:dyDescent="0.25">
      <c r="A70" s="8"/>
      <c r="B70" s="11"/>
      <c r="C70" s="8"/>
      <c r="D70" s="8"/>
      <c r="E70" s="8"/>
      <c r="F70" s="8"/>
      <c r="G70" s="8"/>
      <c r="H70" s="8"/>
      <c r="I70" s="8"/>
      <c r="J70" s="8"/>
      <c r="K70" s="8"/>
      <c r="L70" s="11"/>
      <c r="M70" s="8"/>
      <c r="N70" s="8"/>
      <c r="O70" s="8"/>
      <c r="P70" s="8"/>
      <c r="Q70" s="8"/>
      <c r="R70" s="8"/>
      <c r="S70" s="8"/>
    </row>
    <row r="71" spans="1:19" x14ac:dyDescent="0.25">
      <c r="A71" s="8"/>
      <c r="B71" s="11"/>
      <c r="C71" s="8"/>
      <c r="D71" s="8"/>
      <c r="E71" s="8"/>
      <c r="F71" s="8"/>
      <c r="G71" s="8"/>
      <c r="H71" s="8"/>
      <c r="I71" s="8"/>
      <c r="J71" s="8"/>
      <c r="K71" s="8"/>
      <c r="L71" s="11"/>
      <c r="M71" s="8"/>
      <c r="N71" s="8"/>
      <c r="O71" s="8"/>
      <c r="P71" s="8"/>
      <c r="Q71" s="8"/>
      <c r="R71" s="8"/>
      <c r="S71" s="8"/>
    </row>
    <row r="72" spans="1:19" x14ac:dyDescent="0.25">
      <c r="A72" s="8"/>
      <c r="B72" s="11"/>
      <c r="C72" s="8"/>
      <c r="D72" s="8"/>
      <c r="E72" s="8"/>
      <c r="F72" s="8"/>
      <c r="G72" s="8"/>
      <c r="H72" s="8"/>
      <c r="I72" s="8"/>
      <c r="J72" s="8"/>
      <c r="K72" s="8"/>
      <c r="L72" s="11"/>
      <c r="M72" s="8"/>
      <c r="N72" s="8"/>
      <c r="O72" s="8"/>
      <c r="P72" s="8"/>
      <c r="Q72" s="8"/>
      <c r="R72" s="8"/>
      <c r="S72" s="8"/>
    </row>
    <row r="73" spans="1:19" x14ac:dyDescent="0.25">
      <c r="A73" s="8"/>
      <c r="B73" s="11"/>
      <c r="C73" s="8"/>
      <c r="D73" s="8"/>
      <c r="E73" s="8"/>
      <c r="F73" s="8"/>
      <c r="G73" s="8"/>
      <c r="H73" s="8"/>
      <c r="I73" s="8"/>
      <c r="J73" s="8"/>
      <c r="K73" s="8"/>
      <c r="L73" s="11"/>
      <c r="M73" s="8"/>
      <c r="N73" s="8"/>
      <c r="O73" s="8"/>
      <c r="P73" s="8"/>
      <c r="Q73" s="8"/>
      <c r="R73" s="8"/>
      <c r="S73" s="8"/>
    </row>
    <row r="74" spans="1:19" x14ac:dyDescent="0.25">
      <c r="A74" s="8"/>
      <c r="B74" s="11"/>
      <c r="C74" s="8"/>
      <c r="D74" s="8"/>
      <c r="E74" s="8"/>
      <c r="F74" s="8"/>
      <c r="G74" s="8"/>
      <c r="H74" s="8"/>
      <c r="I74" s="8"/>
      <c r="J74" s="8"/>
      <c r="K74" s="8"/>
      <c r="L74" s="11"/>
      <c r="M74" s="8"/>
      <c r="N74" s="8"/>
      <c r="O74" s="8"/>
      <c r="P74" s="8"/>
      <c r="Q74" s="8"/>
      <c r="R74" s="8"/>
      <c r="S74" s="8"/>
    </row>
    <row r="75" spans="1:19" x14ac:dyDescent="0.25">
      <c r="A75" s="8"/>
      <c r="B75" s="11"/>
      <c r="C75" s="8"/>
      <c r="D75" s="8"/>
      <c r="E75" s="8"/>
      <c r="F75" s="8"/>
      <c r="G75" s="8"/>
      <c r="H75" s="8"/>
      <c r="I75" s="8"/>
      <c r="J75" s="8"/>
      <c r="K75" s="8"/>
      <c r="L75" s="11"/>
      <c r="M75" s="8"/>
      <c r="N75" s="8"/>
      <c r="O75" s="8"/>
      <c r="P75" s="8"/>
      <c r="Q75" s="8"/>
      <c r="R75" s="8"/>
      <c r="S75" s="8"/>
    </row>
    <row r="76" spans="1:19" x14ac:dyDescent="0.25">
      <c r="A76" s="8"/>
      <c r="B76" s="11"/>
      <c r="C76" s="8"/>
      <c r="D76" s="8"/>
      <c r="E76" s="8"/>
      <c r="F76" s="8"/>
      <c r="G76" s="8"/>
      <c r="H76" s="8"/>
      <c r="I76" s="8"/>
      <c r="J76" s="8"/>
      <c r="K76" s="8"/>
      <c r="L76" s="11"/>
      <c r="M76" s="8"/>
      <c r="N76" s="8"/>
      <c r="O76" s="8"/>
      <c r="P76" s="8"/>
      <c r="Q76" s="8"/>
      <c r="R76" s="8"/>
      <c r="S76" s="8"/>
    </row>
    <row r="77" spans="1:19" x14ac:dyDescent="0.25">
      <c r="A77" s="8"/>
      <c r="B77" s="11"/>
      <c r="C77" s="8"/>
      <c r="D77" s="8"/>
      <c r="E77" s="8"/>
      <c r="F77" s="8"/>
      <c r="G77" s="8"/>
      <c r="H77" s="8"/>
      <c r="I77" s="8"/>
      <c r="J77" s="8"/>
      <c r="K77" s="8"/>
      <c r="L77" s="11"/>
      <c r="M77" s="8"/>
      <c r="N77" s="8"/>
      <c r="O77" s="8"/>
      <c r="P77" s="8"/>
      <c r="Q77" s="8"/>
      <c r="R77" s="8"/>
      <c r="S77" s="8"/>
    </row>
    <row r="78" spans="1:19" x14ac:dyDescent="0.25">
      <c r="A78" s="8"/>
      <c r="B78" s="11"/>
      <c r="C78" s="8"/>
      <c r="D78" s="8"/>
      <c r="E78" s="8"/>
      <c r="F78" s="8"/>
      <c r="G78" s="8"/>
      <c r="H78" s="8"/>
      <c r="I78" s="8"/>
      <c r="J78" s="8"/>
      <c r="K78" s="8"/>
      <c r="L78" s="11"/>
      <c r="M78" s="8"/>
      <c r="N78" s="8"/>
      <c r="O78" s="8"/>
      <c r="P78" s="8"/>
      <c r="Q78" s="8"/>
      <c r="R78" s="8"/>
      <c r="S78" s="8"/>
    </row>
    <row r="79" spans="1:19" x14ac:dyDescent="0.25">
      <c r="A79" s="8"/>
      <c r="B79" s="11"/>
      <c r="C79" s="8"/>
      <c r="D79" s="8"/>
      <c r="E79" s="8"/>
      <c r="F79" s="8"/>
      <c r="G79" s="8"/>
      <c r="H79" s="8"/>
      <c r="I79" s="8"/>
      <c r="J79" s="8"/>
      <c r="K79" s="8"/>
      <c r="L79" s="11"/>
      <c r="M79" s="8"/>
      <c r="N79" s="8"/>
      <c r="O79" s="8"/>
      <c r="P79" s="8"/>
      <c r="Q79" s="8"/>
      <c r="R79" s="8"/>
      <c r="S79" s="8"/>
    </row>
    <row r="80" spans="1:19" x14ac:dyDescent="0.25">
      <c r="A80" s="8"/>
      <c r="B80" s="11"/>
      <c r="C80" s="8"/>
      <c r="D80" s="8"/>
      <c r="E80" s="8"/>
      <c r="F80" s="8"/>
      <c r="G80" s="8"/>
      <c r="H80" s="8"/>
      <c r="I80" s="8"/>
      <c r="J80" s="8"/>
      <c r="K80" s="8"/>
      <c r="L80" s="11"/>
      <c r="M80" s="8"/>
      <c r="N80" s="8"/>
      <c r="O80" s="8"/>
      <c r="P80" s="8"/>
      <c r="Q80" s="8"/>
      <c r="R80" s="8"/>
      <c r="S80" s="8"/>
    </row>
    <row r="81" spans="1:28" x14ac:dyDescent="0.25">
      <c r="A81" s="8"/>
      <c r="B81" s="14" t="s">
        <v>17</v>
      </c>
      <c r="C81" s="14"/>
      <c r="D81" s="14"/>
      <c r="E81" s="8"/>
      <c r="F81" s="8"/>
      <c r="G81" s="8"/>
      <c r="H81" s="8"/>
      <c r="I81" s="8"/>
      <c r="J81" s="8"/>
      <c r="K81" s="8"/>
      <c r="L81" s="14" t="s">
        <v>18</v>
      </c>
      <c r="M81" s="14"/>
      <c r="N81" s="14"/>
      <c r="O81" s="8"/>
      <c r="P81" s="8"/>
      <c r="Q81" s="8"/>
      <c r="R81" s="8"/>
      <c r="S81" s="8"/>
      <c r="U81" t="s">
        <v>24</v>
      </c>
    </row>
    <row r="82" spans="1:28" x14ac:dyDescent="0.25">
      <c r="A82" s="8"/>
      <c r="B82" s="11"/>
      <c r="C82" s="8" t="s">
        <v>10</v>
      </c>
      <c r="D82" s="8"/>
      <c r="E82" s="8"/>
      <c r="F82" s="8"/>
      <c r="G82" s="8"/>
      <c r="H82" s="8"/>
      <c r="I82" s="8"/>
      <c r="J82" s="8"/>
      <c r="K82" s="8"/>
      <c r="L82" s="11"/>
      <c r="M82" s="8" t="s">
        <v>10</v>
      </c>
      <c r="N82" s="8"/>
      <c r="O82" s="8"/>
      <c r="P82" s="8"/>
      <c r="Q82" s="8"/>
      <c r="R82" s="8"/>
      <c r="S82" s="8"/>
      <c r="U82" t="s">
        <v>1</v>
      </c>
      <c r="V82">
        <v>2</v>
      </c>
      <c r="W82">
        <v>4</v>
      </c>
      <c r="X82">
        <v>8</v>
      </c>
      <c r="Y82">
        <v>12</v>
      </c>
      <c r="Z82">
        <v>16</v>
      </c>
      <c r="AA82">
        <v>20</v>
      </c>
      <c r="AB82">
        <v>24</v>
      </c>
    </row>
    <row r="83" spans="1:28" x14ac:dyDescent="0.25">
      <c r="A83" s="8"/>
      <c r="C83" s="11">
        <v>2</v>
      </c>
      <c r="D83" s="11">
        <v>4</v>
      </c>
      <c r="E83" s="11">
        <v>8</v>
      </c>
      <c r="F83" s="11">
        <v>12</v>
      </c>
      <c r="G83" s="11">
        <v>16</v>
      </c>
      <c r="H83" s="11">
        <v>20</v>
      </c>
      <c r="I83" s="11">
        <v>24</v>
      </c>
      <c r="J83" s="11"/>
      <c r="K83" s="11"/>
      <c r="M83" s="11">
        <v>2</v>
      </c>
      <c r="N83" s="11">
        <v>4</v>
      </c>
      <c r="O83" s="11">
        <v>8</v>
      </c>
      <c r="P83" s="11">
        <v>12</v>
      </c>
      <c r="Q83" s="11">
        <v>16</v>
      </c>
      <c r="R83" s="11">
        <v>20</v>
      </c>
      <c r="S83" s="11">
        <v>24</v>
      </c>
      <c r="U83" t="s">
        <v>22</v>
      </c>
      <c r="V83" s="11">
        <v>194686233.59999999</v>
      </c>
      <c r="W83" s="11">
        <v>37424146.666666664</v>
      </c>
      <c r="X83" s="11">
        <v>8771227.333333334</v>
      </c>
      <c r="Y83" s="11">
        <v>3594662.1111111115</v>
      </c>
      <c r="Z83" s="11">
        <v>1864775.75</v>
      </c>
      <c r="AA83" s="11">
        <v>1098187.8333333335</v>
      </c>
      <c r="AB83" s="11">
        <v>717768.72222222213</v>
      </c>
    </row>
    <row r="84" spans="1:28" x14ac:dyDescent="0.25">
      <c r="A84" s="8" t="s">
        <v>14</v>
      </c>
      <c r="B84" s="11">
        <v>100</v>
      </c>
      <c r="C84" s="7">
        <v>0.20942041497760588</v>
      </c>
      <c r="D84" s="7">
        <v>0.12596191872376228</v>
      </c>
      <c r="E84" s="7">
        <v>8.8287132191942869E-2</v>
      </c>
      <c r="F84" s="7">
        <v>1.0924893782096891E-3</v>
      </c>
      <c r="G84" s="7">
        <v>8.924362930142674E-4</v>
      </c>
      <c r="H84" s="7">
        <v>2.5383066524305416E-3</v>
      </c>
      <c r="I84" s="7">
        <v>2.1524808925544028E-3</v>
      </c>
      <c r="J84" s="8"/>
      <c r="K84" s="8" t="s">
        <v>14</v>
      </c>
      <c r="L84" s="11">
        <v>100</v>
      </c>
      <c r="M84" s="4">
        <v>0.10471020748880294</v>
      </c>
      <c r="N84" s="4">
        <v>3.149047968094057E-2</v>
      </c>
      <c r="O84" s="4">
        <v>1.1035891523992859E-2</v>
      </c>
      <c r="P84" s="4">
        <v>9.104078151747409E-5</v>
      </c>
      <c r="Q84" s="4">
        <v>5.5777268313391712E-5</v>
      </c>
      <c r="R84" s="4">
        <v>1.2691533262152707E-4</v>
      </c>
      <c r="S84" s="4">
        <v>8.9686703856433446E-5</v>
      </c>
      <c r="U84" t="s">
        <v>23</v>
      </c>
      <c r="V84" s="11">
        <v>162238528</v>
      </c>
      <c r="W84" s="11">
        <v>22415413</v>
      </c>
      <c r="X84" s="11">
        <v>4321522.875</v>
      </c>
      <c r="Y84" s="11">
        <v>1395283.5</v>
      </c>
      <c r="Z84" s="11">
        <v>679858.625</v>
      </c>
      <c r="AA84" s="11">
        <v>377517.75</v>
      </c>
      <c r="AB84" s="11">
        <v>244540.20833333334</v>
      </c>
    </row>
    <row r="85" spans="1:28" x14ac:dyDescent="0.25">
      <c r="A85" s="8"/>
      <c r="B85" s="11">
        <v>1000</v>
      </c>
      <c r="C85" s="7">
        <v>1.2338779590341573</v>
      </c>
      <c r="D85" s="7">
        <v>1.3535027635379966</v>
      </c>
      <c r="E85" s="7">
        <v>0.11952934249288993</v>
      </c>
      <c r="F85" s="7">
        <v>3.4937506201486682E-2</v>
      </c>
      <c r="G85" s="7">
        <v>1.8594290587285463E-2</v>
      </c>
      <c r="H85" s="7">
        <v>3.3178597171747508E-3</v>
      </c>
      <c r="I85" s="7">
        <v>6.1229014712735081E-3</v>
      </c>
      <c r="J85" s="8"/>
      <c r="K85" s="8"/>
      <c r="L85" s="11">
        <v>1000</v>
      </c>
      <c r="M85" s="4">
        <v>0.61693897951707866</v>
      </c>
      <c r="N85" s="4">
        <v>0.33837569088449915</v>
      </c>
      <c r="O85" s="4">
        <v>1.4941167811611242E-2</v>
      </c>
      <c r="P85" s="4">
        <v>2.9114588501238901E-3</v>
      </c>
      <c r="Q85" s="4">
        <v>1.1621431617053414E-3</v>
      </c>
      <c r="R85" s="4">
        <v>1.6589298585873753E-4</v>
      </c>
      <c r="S85" s="4">
        <v>2.5512089463639617E-4</v>
      </c>
      <c r="V85" s="11">
        <v>1.29806545951896</v>
      </c>
      <c r="W85" s="11">
        <v>1.6695720336121695</v>
      </c>
      <c r="X85" s="11">
        <v>2.0296612067183224</v>
      </c>
      <c r="Y85" s="11">
        <v>2.5762951479832674</v>
      </c>
      <c r="Z85" s="11">
        <v>2.7428875378318542</v>
      </c>
      <c r="AA85" s="11">
        <v>2.9089700638799991</v>
      </c>
      <c r="AB85" s="11">
        <v>2.9351767020817694</v>
      </c>
    </row>
    <row r="86" spans="1:28" x14ac:dyDescent="0.25">
      <c r="A86" s="8"/>
      <c r="B86" s="11">
        <v>10000</v>
      </c>
      <c r="C86" s="7">
        <v>1.6729732950687393</v>
      </c>
      <c r="D86" s="7">
        <v>2.1739696318556772</v>
      </c>
      <c r="E86" s="7">
        <v>1.5975396534172062</v>
      </c>
      <c r="F86" s="7">
        <v>0.64557001274677994</v>
      </c>
      <c r="G86" s="7">
        <v>0.40466495842197431</v>
      </c>
      <c r="H86" s="7">
        <v>1.5911024958261685E-2</v>
      </c>
      <c r="I86" s="7">
        <v>1.1069254190987947E-2</v>
      </c>
      <c r="J86" s="8"/>
      <c r="K86" s="8"/>
      <c r="L86" s="11">
        <v>10000</v>
      </c>
      <c r="M86" s="4">
        <v>0.83648664753436963</v>
      </c>
      <c r="N86" s="4">
        <v>0.54349240796391929</v>
      </c>
      <c r="O86" s="4">
        <v>0.19969245667715077</v>
      </c>
      <c r="P86" s="4">
        <v>5.3797501062231662E-2</v>
      </c>
      <c r="Q86" s="4">
        <v>2.5291559901373394E-2</v>
      </c>
      <c r="R86" s="4">
        <v>7.9555124791308419E-4</v>
      </c>
      <c r="S86" s="4">
        <v>4.6121892462449779E-4</v>
      </c>
    </row>
    <row r="87" spans="1:28" x14ac:dyDescent="0.25">
      <c r="A87" s="8"/>
      <c r="B87" s="11">
        <v>100000</v>
      </c>
      <c r="C87" s="7">
        <v>1.6705460935887668</v>
      </c>
      <c r="D87" s="7">
        <v>3.3979967886651128</v>
      </c>
      <c r="E87" s="7">
        <v>6.0770630457602879</v>
      </c>
      <c r="F87" s="7">
        <v>6.1544208288444819</v>
      </c>
      <c r="G87" s="7">
        <v>6.6078167446369571</v>
      </c>
      <c r="H87" s="7">
        <v>0.39557588201257515</v>
      </c>
      <c r="I87" s="7">
        <v>0.27865775738372889</v>
      </c>
      <c r="J87" s="8"/>
      <c r="K87" s="8"/>
      <c r="L87" s="11">
        <v>100000</v>
      </c>
      <c r="M87" s="4">
        <v>0.83527304679438341</v>
      </c>
      <c r="N87" s="4">
        <v>0.8494991971662782</v>
      </c>
      <c r="O87" s="4">
        <v>0.75963288072003599</v>
      </c>
      <c r="P87" s="4">
        <v>0.51286840240370679</v>
      </c>
      <c r="Q87" s="4">
        <v>0.41298854653980982</v>
      </c>
      <c r="R87" s="4">
        <v>1.9778794100628758E-2</v>
      </c>
      <c r="S87" s="4">
        <v>1.1610739890988703E-2</v>
      </c>
    </row>
    <row r="88" spans="1:28" x14ac:dyDescent="0.25">
      <c r="A88" s="8"/>
      <c r="B88" s="11">
        <v>150000</v>
      </c>
      <c r="C88" s="7">
        <v>1.7876139656850416</v>
      </c>
      <c r="D88" s="7">
        <v>3.4738539623854439</v>
      </c>
      <c r="E88" s="7">
        <v>7.4815137196722601</v>
      </c>
      <c r="F88" s="7">
        <v>7.6003483302356702</v>
      </c>
      <c r="G88" s="7">
        <v>8.5922656210316362</v>
      </c>
      <c r="H88" s="7">
        <v>1.246817633077711</v>
      </c>
      <c r="I88" s="7">
        <v>0.71713871153046982</v>
      </c>
      <c r="J88" s="8"/>
      <c r="K88" s="8"/>
      <c r="L88" s="11">
        <v>150000</v>
      </c>
      <c r="M88" s="4">
        <v>0.8938069828425208</v>
      </c>
      <c r="N88" s="4">
        <v>0.86846349059636097</v>
      </c>
      <c r="O88" s="4">
        <v>0.93518921495903251</v>
      </c>
      <c r="P88" s="4">
        <v>0.63336236085297248</v>
      </c>
      <c r="Q88" s="4">
        <v>0.53701660131447726</v>
      </c>
      <c r="R88" s="4">
        <v>6.2340881653885551E-2</v>
      </c>
      <c r="S88" s="4">
        <v>2.9880779647102909E-2</v>
      </c>
    </row>
    <row r="89" spans="1:28" x14ac:dyDescent="0.25">
      <c r="A89" s="8"/>
      <c r="B89" s="11">
        <v>200000</v>
      </c>
      <c r="C89" s="7">
        <v>1.7560687752581259</v>
      </c>
      <c r="D89" s="7">
        <v>3.5133475441602187</v>
      </c>
      <c r="E89" s="7">
        <v>7.7097952303286084</v>
      </c>
      <c r="F89" s="7">
        <v>9.1971934258447288</v>
      </c>
      <c r="G89" s="7">
        <v>10.139903583930533</v>
      </c>
      <c r="H89" s="7">
        <v>1.9216705895372574</v>
      </c>
      <c r="I89" s="7">
        <v>1.4368382576106555</v>
      </c>
      <c r="J89" s="8"/>
      <c r="K89" s="8"/>
      <c r="L89" s="11">
        <v>200000</v>
      </c>
      <c r="M89" s="4">
        <v>0.87803438762906294</v>
      </c>
      <c r="N89" s="4">
        <v>0.87833688604005467</v>
      </c>
      <c r="O89" s="4">
        <v>0.96372440379107605</v>
      </c>
      <c r="P89" s="4">
        <v>0.76643278548706073</v>
      </c>
      <c r="Q89" s="4">
        <v>0.63374397399565829</v>
      </c>
      <c r="R89" s="4">
        <v>9.6083529476862869E-2</v>
      </c>
      <c r="S89" s="4">
        <v>5.9868260733777316E-2</v>
      </c>
    </row>
    <row r="90" spans="1:28" x14ac:dyDescent="0.25">
      <c r="A90" s="8"/>
      <c r="B90" s="11">
        <v>250000</v>
      </c>
      <c r="C90" s="7">
        <v>1.684110115112581</v>
      </c>
      <c r="D90" s="7">
        <v>3.4941383936819408</v>
      </c>
      <c r="E90" s="7">
        <v>7.4149204469933867</v>
      </c>
      <c r="F90" s="7">
        <v>9.859473150291242</v>
      </c>
      <c r="G90" s="7">
        <v>11.685809028436486</v>
      </c>
      <c r="H90" s="7">
        <v>2.5141250605557661</v>
      </c>
      <c r="I90" s="7">
        <v>2.1740206593824749</v>
      </c>
      <c r="J90" s="8"/>
      <c r="K90" s="8"/>
      <c r="L90" s="11">
        <v>250000</v>
      </c>
      <c r="M90" s="4">
        <v>0.84205505755629051</v>
      </c>
      <c r="N90" s="4">
        <v>0.8735345984204852</v>
      </c>
      <c r="O90" s="4">
        <v>0.92686505587417334</v>
      </c>
      <c r="P90" s="4">
        <v>0.82162276252427013</v>
      </c>
      <c r="Q90" s="4">
        <v>0.73036306427728037</v>
      </c>
      <c r="R90" s="4">
        <v>0.12570625302778832</v>
      </c>
      <c r="S90" s="4">
        <v>9.058419414093645E-2</v>
      </c>
    </row>
    <row r="91" spans="1:28" x14ac:dyDescent="0.25">
      <c r="A91" s="8"/>
      <c r="B91" s="11">
        <v>300000</v>
      </c>
      <c r="C91" s="7">
        <v>1.6847040390578425</v>
      </c>
      <c r="D91" s="7">
        <v>3.4720921682776296</v>
      </c>
      <c r="E91" s="7">
        <v>7.1095093062203709</v>
      </c>
      <c r="F91" s="7">
        <v>10.062844566383815</v>
      </c>
      <c r="G91" s="7">
        <v>13.063179794332202</v>
      </c>
      <c r="H91" s="7">
        <v>3.621144030557383</v>
      </c>
      <c r="I91" s="7">
        <v>2.1824153895422422</v>
      </c>
      <c r="J91" s="8"/>
      <c r="K91" s="8"/>
      <c r="L91" s="11">
        <v>300000</v>
      </c>
      <c r="M91" s="4">
        <v>0.84235201952892125</v>
      </c>
      <c r="N91" s="4">
        <v>0.86802304206940739</v>
      </c>
      <c r="O91" s="4">
        <v>0.88868866327754636</v>
      </c>
      <c r="P91" s="4">
        <v>0.83857038053198452</v>
      </c>
      <c r="Q91" s="4">
        <v>0.8164487371457626</v>
      </c>
      <c r="R91" s="4">
        <v>0.18105720152786914</v>
      </c>
      <c r="S91" s="4">
        <v>9.0933974564260098E-2</v>
      </c>
    </row>
  </sheetData>
  <mergeCells count="6">
    <mergeCell ref="B1:D1"/>
    <mergeCell ref="L1:N1"/>
    <mergeCell ref="B29:D29"/>
    <mergeCell ref="L29:N29"/>
    <mergeCell ref="B81:D81"/>
    <mergeCell ref="L81:N8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2" workbookViewId="0">
      <selection sqref="A1:B57"/>
    </sheetView>
  </sheetViews>
  <sheetFormatPr defaultRowHeight="15" x14ac:dyDescent="0.25"/>
  <cols>
    <col min="8" max="8" width="9.5703125" bestFit="1" customWidth="1"/>
    <col min="9" max="9" width="10.5703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12</v>
      </c>
    </row>
    <row r="2" spans="1:9" x14ac:dyDescent="0.25">
      <c r="A2">
        <v>2</v>
      </c>
      <c r="B2">
        <v>100</v>
      </c>
      <c r="C2">
        <f>AVERAGE(D2:AZ2)</f>
        <v>1</v>
      </c>
      <c r="D2">
        <v>1</v>
      </c>
      <c r="E2">
        <v>1</v>
      </c>
      <c r="F2">
        <v>1</v>
      </c>
      <c r="G2">
        <v>1</v>
      </c>
      <c r="H2" s="2"/>
      <c r="I2" s="2"/>
    </row>
    <row r="3" spans="1:9" x14ac:dyDescent="0.25">
      <c r="A3">
        <v>2</v>
      </c>
      <c r="B3">
        <v>1000</v>
      </c>
      <c r="C3">
        <f>AVERAGE(D3:AZ3)</f>
        <v>1</v>
      </c>
      <c r="D3">
        <v>1</v>
      </c>
      <c r="E3">
        <v>1</v>
      </c>
      <c r="F3">
        <v>1</v>
      </c>
      <c r="G3">
        <v>1</v>
      </c>
      <c r="H3" s="2"/>
      <c r="I3" s="2"/>
    </row>
    <row r="4" spans="1:9" x14ac:dyDescent="0.25">
      <c r="A4">
        <v>2</v>
      </c>
      <c r="B4">
        <v>10000</v>
      </c>
      <c r="C4">
        <f t="shared" ref="C4:C57" si="0">AVERAGE(D4:AZ4)</f>
        <v>1</v>
      </c>
      <c r="D4">
        <v>1</v>
      </c>
      <c r="E4">
        <v>1</v>
      </c>
      <c r="F4">
        <v>1</v>
      </c>
      <c r="G4">
        <v>1</v>
      </c>
      <c r="H4" s="2"/>
      <c r="I4" s="2"/>
    </row>
    <row r="5" spans="1:9" x14ac:dyDescent="0.25">
      <c r="A5">
        <v>2</v>
      </c>
      <c r="B5">
        <v>100000</v>
      </c>
      <c r="C5">
        <f t="shared" si="0"/>
        <v>1</v>
      </c>
      <c r="D5">
        <v>1</v>
      </c>
      <c r="E5">
        <v>1</v>
      </c>
      <c r="F5">
        <v>1</v>
      </c>
      <c r="G5">
        <v>1</v>
      </c>
      <c r="H5" s="2"/>
      <c r="I5" s="2"/>
    </row>
    <row r="6" spans="1:9" x14ac:dyDescent="0.25">
      <c r="A6">
        <v>2</v>
      </c>
      <c r="B6">
        <v>150000</v>
      </c>
      <c r="C6">
        <f t="shared" si="0"/>
        <v>1</v>
      </c>
      <c r="D6">
        <v>1</v>
      </c>
      <c r="E6">
        <v>1</v>
      </c>
      <c r="F6">
        <v>1</v>
      </c>
      <c r="G6">
        <v>1</v>
      </c>
      <c r="H6" s="2"/>
      <c r="I6" s="2"/>
    </row>
    <row r="7" spans="1:9" x14ac:dyDescent="0.25">
      <c r="A7">
        <v>2</v>
      </c>
      <c r="B7">
        <v>200000</v>
      </c>
      <c r="C7">
        <f t="shared" si="0"/>
        <v>1</v>
      </c>
      <c r="D7">
        <v>1</v>
      </c>
      <c r="E7">
        <v>1</v>
      </c>
      <c r="F7">
        <v>1</v>
      </c>
      <c r="G7">
        <v>1</v>
      </c>
      <c r="H7" s="2"/>
      <c r="I7" s="2"/>
    </row>
    <row r="8" spans="1:9" x14ac:dyDescent="0.25">
      <c r="A8">
        <v>2</v>
      </c>
      <c r="B8">
        <v>250000</v>
      </c>
      <c r="C8">
        <f t="shared" si="0"/>
        <v>1</v>
      </c>
      <c r="D8">
        <v>1</v>
      </c>
      <c r="E8">
        <v>1</v>
      </c>
      <c r="F8">
        <v>1</v>
      </c>
      <c r="G8">
        <v>1</v>
      </c>
      <c r="H8" s="2"/>
      <c r="I8" s="2"/>
    </row>
    <row r="9" spans="1:9" x14ac:dyDescent="0.25">
      <c r="A9">
        <v>2</v>
      </c>
      <c r="B9">
        <v>300000</v>
      </c>
      <c r="C9">
        <f t="shared" si="0"/>
        <v>1</v>
      </c>
      <c r="D9">
        <v>1</v>
      </c>
      <c r="E9">
        <v>1</v>
      </c>
      <c r="F9">
        <v>1</v>
      </c>
      <c r="G9">
        <v>1</v>
      </c>
      <c r="H9" s="2"/>
      <c r="I9" s="2"/>
    </row>
    <row r="10" spans="1:9" x14ac:dyDescent="0.25">
      <c r="A10">
        <v>4</v>
      </c>
      <c r="B10">
        <v>100</v>
      </c>
      <c r="C10">
        <f t="shared" si="0"/>
        <v>1</v>
      </c>
      <c r="D10">
        <v>1</v>
      </c>
      <c r="E10">
        <v>1</v>
      </c>
      <c r="F10">
        <v>1</v>
      </c>
      <c r="G10">
        <v>1</v>
      </c>
      <c r="H10" s="2"/>
      <c r="I10" s="2"/>
    </row>
    <row r="11" spans="1:9" x14ac:dyDescent="0.25">
      <c r="A11">
        <v>4</v>
      </c>
      <c r="B11">
        <v>1000</v>
      </c>
      <c r="C11">
        <f t="shared" si="0"/>
        <v>1</v>
      </c>
      <c r="D11">
        <v>1</v>
      </c>
      <c r="E11">
        <v>1</v>
      </c>
      <c r="F11">
        <v>1</v>
      </c>
      <c r="G11">
        <v>1</v>
      </c>
      <c r="H11" s="2"/>
      <c r="I11" s="2"/>
    </row>
    <row r="12" spans="1:9" x14ac:dyDescent="0.25">
      <c r="A12">
        <v>4</v>
      </c>
      <c r="B12">
        <v>10000</v>
      </c>
      <c r="C12">
        <f t="shared" si="0"/>
        <v>1</v>
      </c>
      <c r="D12">
        <v>1</v>
      </c>
      <c r="E12">
        <v>1</v>
      </c>
      <c r="F12">
        <v>1</v>
      </c>
      <c r="G12">
        <v>1</v>
      </c>
      <c r="H12" s="2"/>
      <c r="I12" s="2"/>
    </row>
    <row r="13" spans="1:9" x14ac:dyDescent="0.25">
      <c r="A13">
        <v>4</v>
      </c>
      <c r="B13">
        <v>100000</v>
      </c>
      <c r="C13">
        <f t="shared" si="0"/>
        <v>1</v>
      </c>
      <c r="D13">
        <v>1</v>
      </c>
      <c r="E13">
        <v>1</v>
      </c>
      <c r="F13">
        <v>1</v>
      </c>
      <c r="G13">
        <v>1</v>
      </c>
      <c r="H13" s="2"/>
      <c r="I13" s="2"/>
    </row>
    <row r="14" spans="1:9" x14ac:dyDescent="0.25">
      <c r="A14">
        <v>4</v>
      </c>
      <c r="B14">
        <v>150000</v>
      </c>
      <c r="C14">
        <f t="shared" si="0"/>
        <v>1</v>
      </c>
      <c r="D14">
        <v>1</v>
      </c>
      <c r="E14">
        <v>1</v>
      </c>
      <c r="F14">
        <v>1</v>
      </c>
      <c r="G14">
        <v>1</v>
      </c>
      <c r="H14" s="2"/>
      <c r="I14" s="2"/>
    </row>
    <row r="15" spans="1:9" x14ac:dyDescent="0.25">
      <c r="A15">
        <v>4</v>
      </c>
      <c r="B15">
        <v>200000</v>
      </c>
      <c r="C15">
        <f t="shared" si="0"/>
        <v>1</v>
      </c>
      <c r="D15">
        <v>1</v>
      </c>
      <c r="E15">
        <v>1</v>
      </c>
      <c r="F15">
        <v>1</v>
      </c>
      <c r="G15">
        <v>1</v>
      </c>
      <c r="H15" s="2"/>
      <c r="I15" s="2"/>
    </row>
    <row r="16" spans="1:9" x14ac:dyDescent="0.25">
      <c r="A16">
        <v>4</v>
      </c>
      <c r="B16">
        <v>250000</v>
      </c>
      <c r="C16">
        <f t="shared" si="0"/>
        <v>1</v>
      </c>
      <c r="D16">
        <v>1</v>
      </c>
      <c r="E16">
        <v>1</v>
      </c>
      <c r="F16">
        <v>1</v>
      </c>
      <c r="G16">
        <v>1</v>
      </c>
      <c r="H16" s="2"/>
      <c r="I16" s="2"/>
    </row>
    <row r="17" spans="1:15" x14ac:dyDescent="0.25">
      <c r="A17">
        <v>4</v>
      </c>
      <c r="B17">
        <v>300000</v>
      </c>
      <c r="C17">
        <f t="shared" si="0"/>
        <v>1</v>
      </c>
      <c r="D17">
        <v>1</v>
      </c>
      <c r="E17">
        <v>1</v>
      </c>
      <c r="F17">
        <v>1</v>
      </c>
      <c r="G17">
        <v>1</v>
      </c>
      <c r="H17" s="2"/>
      <c r="I17" s="2"/>
    </row>
    <row r="18" spans="1:15" x14ac:dyDescent="0.25">
      <c r="A18">
        <v>8</v>
      </c>
      <c r="B18">
        <v>100</v>
      </c>
      <c r="C18">
        <f t="shared" si="0"/>
        <v>1</v>
      </c>
      <c r="D18">
        <v>1</v>
      </c>
      <c r="E18">
        <v>1</v>
      </c>
      <c r="F18">
        <v>1</v>
      </c>
      <c r="G18">
        <v>1</v>
      </c>
      <c r="H18" s="2"/>
      <c r="I18" s="2"/>
    </row>
    <row r="19" spans="1:15" x14ac:dyDescent="0.25">
      <c r="A19">
        <v>8</v>
      </c>
      <c r="B19">
        <v>1000</v>
      </c>
      <c r="C19">
        <f t="shared" si="0"/>
        <v>1</v>
      </c>
      <c r="D19">
        <v>1</v>
      </c>
      <c r="E19">
        <v>1</v>
      </c>
      <c r="F19">
        <v>1</v>
      </c>
      <c r="G19">
        <v>1</v>
      </c>
      <c r="H19" s="2"/>
      <c r="I19" s="2"/>
    </row>
    <row r="20" spans="1:15" x14ac:dyDescent="0.25">
      <c r="A20">
        <v>8</v>
      </c>
      <c r="B20">
        <v>10000</v>
      </c>
      <c r="C20">
        <f t="shared" si="0"/>
        <v>1</v>
      </c>
      <c r="D20">
        <v>1</v>
      </c>
      <c r="E20">
        <v>1</v>
      </c>
      <c r="F20">
        <v>1</v>
      </c>
      <c r="G20">
        <v>1</v>
      </c>
      <c r="H20" s="2"/>
      <c r="I20" s="2"/>
    </row>
    <row r="21" spans="1:15" x14ac:dyDescent="0.25">
      <c r="A21">
        <v>8</v>
      </c>
      <c r="B21">
        <v>100000</v>
      </c>
      <c r="C21">
        <f t="shared" si="0"/>
        <v>1</v>
      </c>
      <c r="D21">
        <v>1</v>
      </c>
      <c r="E21">
        <v>1</v>
      </c>
      <c r="F21">
        <v>1</v>
      </c>
      <c r="G21">
        <v>1</v>
      </c>
      <c r="H21" s="2"/>
      <c r="I21" s="2"/>
    </row>
    <row r="22" spans="1:15" x14ac:dyDescent="0.25">
      <c r="A22">
        <v>8</v>
      </c>
      <c r="B22">
        <v>150000</v>
      </c>
      <c r="C22">
        <f t="shared" si="0"/>
        <v>1</v>
      </c>
      <c r="D22">
        <v>1</v>
      </c>
      <c r="E22">
        <v>1</v>
      </c>
      <c r="F22">
        <v>1</v>
      </c>
      <c r="G22">
        <v>1</v>
      </c>
      <c r="H22" s="2"/>
      <c r="I22" s="2"/>
    </row>
    <row r="23" spans="1:15" x14ac:dyDescent="0.25">
      <c r="A23">
        <v>8</v>
      </c>
      <c r="B23">
        <v>200000</v>
      </c>
      <c r="C23">
        <f t="shared" si="0"/>
        <v>1</v>
      </c>
      <c r="D23">
        <v>1</v>
      </c>
      <c r="E23">
        <v>1</v>
      </c>
      <c r="F23">
        <v>1</v>
      </c>
      <c r="G23">
        <v>1</v>
      </c>
      <c r="H23" s="2"/>
      <c r="I23" s="2"/>
    </row>
    <row r="24" spans="1:15" x14ac:dyDescent="0.25">
      <c r="A24">
        <v>8</v>
      </c>
      <c r="B24">
        <v>250000</v>
      </c>
      <c r="C24">
        <f t="shared" si="0"/>
        <v>1</v>
      </c>
      <c r="D24">
        <v>1</v>
      </c>
      <c r="E24">
        <v>1</v>
      </c>
      <c r="F24">
        <v>1</v>
      </c>
      <c r="G24">
        <v>1</v>
      </c>
      <c r="H24" s="2"/>
      <c r="I24" s="2"/>
    </row>
    <row r="25" spans="1:15" x14ac:dyDescent="0.25">
      <c r="A25">
        <v>8</v>
      </c>
      <c r="B25">
        <v>300000</v>
      </c>
      <c r="C25">
        <f t="shared" si="0"/>
        <v>1</v>
      </c>
      <c r="D25">
        <v>1</v>
      </c>
      <c r="E25">
        <v>1</v>
      </c>
      <c r="F25">
        <v>1</v>
      </c>
      <c r="G25">
        <v>1</v>
      </c>
      <c r="H25" s="2"/>
      <c r="I25" s="2"/>
    </row>
    <row r="26" spans="1:15" x14ac:dyDescent="0.25">
      <c r="A26">
        <v>12</v>
      </c>
      <c r="B26">
        <v>100</v>
      </c>
      <c r="C26">
        <f t="shared" si="0"/>
        <v>0.5</v>
      </c>
      <c r="D26">
        <v>1</v>
      </c>
      <c r="E26">
        <v>0</v>
      </c>
      <c r="F26">
        <v>0</v>
      </c>
      <c r="G26">
        <v>0</v>
      </c>
      <c r="H26" s="2">
        <v>1</v>
      </c>
      <c r="I26" s="2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</row>
    <row r="27" spans="1:15" x14ac:dyDescent="0.25">
      <c r="A27">
        <v>12</v>
      </c>
      <c r="B27">
        <v>1000</v>
      </c>
      <c r="C27">
        <f t="shared" si="0"/>
        <v>5.5</v>
      </c>
      <c r="D27">
        <v>4</v>
      </c>
      <c r="E27">
        <v>5</v>
      </c>
      <c r="F27">
        <v>4</v>
      </c>
      <c r="G27">
        <v>6</v>
      </c>
      <c r="H27" s="2">
        <v>5</v>
      </c>
      <c r="I27" s="2">
        <v>5</v>
      </c>
      <c r="J27">
        <v>5</v>
      </c>
      <c r="K27">
        <v>5</v>
      </c>
      <c r="L27">
        <v>14</v>
      </c>
      <c r="M27">
        <v>4</v>
      </c>
      <c r="N27">
        <v>5</v>
      </c>
      <c r="O27">
        <v>4</v>
      </c>
    </row>
    <row r="28" spans="1:15" x14ac:dyDescent="0.25">
      <c r="A28">
        <v>12</v>
      </c>
      <c r="B28">
        <v>10000</v>
      </c>
      <c r="C28">
        <f t="shared" si="0"/>
        <v>373.91666666666669</v>
      </c>
      <c r="D28">
        <v>338</v>
      </c>
      <c r="E28">
        <v>290</v>
      </c>
      <c r="F28">
        <v>334</v>
      </c>
      <c r="G28">
        <v>330</v>
      </c>
      <c r="H28" s="2">
        <v>357</v>
      </c>
      <c r="I28" s="2">
        <v>282</v>
      </c>
      <c r="J28">
        <v>917</v>
      </c>
      <c r="K28">
        <v>370</v>
      </c>
      <c r="L28">
        <v>343</v>
      </c>
      <c r="M28">
        <v>308</v>
      </c>
      <c r="N28">
        <v>302</v>
      </c>
      <c r="O28">
        <v>316</v>
      </c>
    </row>
    <row r="29" spans="1:15" x14ac:dyDescent="0.25">
      <c r="A29">
        <v>12</v>
      </c>
      <c r="B29">
        <v>100000</v>
      </c>
      <c r="C29">
        <f t="shared" si="0"/>
        <v>95499.666666666672</v>
      </c>
      <c r="D29">
        <v>96630</v>
      </c>
      <c r="E29">
        <v>91634</v>
      </c>
      <c r="F29">
        <v>100415</v>
      </c>
      <c r="G29">
        <v>87821</v>
      </c>
      <c r="H29" s="2">
        <v>91456</v>
      </c>
      <c r="I29" s="2">
        <v>105910</v>
      </c>
      <c r="J29">
        <v>90921</v>
      </c>
      <c r="K29">
        <v>95790</v>
      </c>
      <c r="L29">
        <v>89924</v>
      </c>
      <c r="M29">
        <v>106799</v>
      </c>
      <c r="N29">
        <v>96505</v>
      </c>
      <c r="O29">
        <v>92191</v>
      </c>
    </row>
    <row r="30" spans="1:15" x14ac:dyDescent="0.25">
      <c r="A30">
        <v>12</v>
      </c>
      <c r="B30">
        <v>150000</v>
      </c>
      <c r="C30">
        <f t="shared" si="0"/>
        <v>267016.16666666669</v>
      </c>
      <c r="D30">
        <v>249571</v>
      </c>
      <c r="E30">
        <v>267637</v>
      </c>
      <c r="F30">
        <v>251311</v>
      </c>
      <c r="G30">
        <v>279358</v>
      </c>
      <c r="H30" s="2">
        <v>265373</v>
      </c>
      <c r="I30" s="2">
        <v>266363</v>
      </c>
      <c r="J30">
        <v>270842</v>
      </c>
      <c r="K30">
        <v>292037</v>
      </c>
      <c r="L30">
        <v>265724</v>
      </c>
      <c r="M30">
        <v>266492</v>
      </c>
      <c r="N30">
        <v>261729</v>
      </c>
      <c r="O30">
        <v>267757</v>
      </c>
    </row>
    <row r="31" spans="1:15" x14ac:dyDescent="0.25">
      <c r="A31">
        <v>12</v>
      </c>
      <c r="B31">
        <v>200000</v>
      </c>
      <c r="C31">
        <f t="shared" si="0"/>
        <v>508794.75</v>
      </c>
      <c r="D31">
        <v>529345</v>
      </c>
      <c r="E31">
        <v>475850</v>
      </c>
      <c r="F31">
        <v>528010</v>
      </c>
      <c r="G31">
        <v>544862</v>
      </c>
      <c r="H31" s="2">
        <v>499012</v>
      </c>
      <c r="I31" s="2">
        <v>516483</v>
      </c>
      <c r="J31">
        <v>505469</v>
      </c>
      <c r="K31">
        <v>483399</v>
      </c>
      <c r="L31">
        <v>528924</v>
      </c>
      <c r="M31">
        <v>485085</v>
      </c>
      <c r="N31">
        <v>494886</v>
      </c>
      <c r="O31">
        <v>514212</v>
      </c>
    </row>
    <row r="32" spans="1:15" x14ac:dyDescent="0.25">
      <c r="A32">
        <v>12</v>
      </c>
      <c r="B32">
        <v>250000</v>
      </c>
      <c r="C32">
        <f t="shared" si="0"/>
        <v>873246.91666666663</v>
      </c>
      <c r="D32">
        <v>891002</v>
      </c>
      <c r="E32">
        <v>874876</v>
      </c>
      <c r="F32">
        <v>852509</v>
      </c>
      <c r="G32">
        <v>850964</v>
      </c>
      <c r="H32" s="2">
        <v>801503</v>
      </c>
      <c r="I32" s="2">
        <v>820071</v>
      </c>
      <c r="J32">
        <v>854012</v>
      </c>
      <c r="K32">
        <v>904657</v>
      </c>
      <c r="L32">
        <v>910063</v>
      </c>
      <c r="M32">
        <v>1005129</v>
      </c>
      <c r="N32">
        <v>874067</v>
      </c>
      <c r="O32">
        <v>840110</v>
      </c>
    </row>
    <row r="33" spans="1:15" x14ac:dyDescent="0.25">
      <c r="A33">
        <v>12</v>
      </c>
      <c r="B33">
        <v>300000</v>
      </c>
      <c r="C33">
        <f t="shared" si="0"/>
        <v>1395283.5</v>
      </c>
      <c r="D33">
        <v>1388913</v>
      </c>
      <c r="E33">
        <v>1362429</v>
      </c>
      <c r="F33">
        <v>1416781</v>
      </c>
      <c r="G33">
        <v>1442789</v>
      </c>
      <c r="H33" s="2">
        <v>1357556</v>
      </c>
      <c r="I33" s="2">
        <v>1401779</v>
      </c>
      <c r="J33">
        <v>1365620</v>
      </c>
      <c r="K33">
        <v>1458267</v>
      </c>
      <c r="L33">
        <v>1361056</v>
      </c>
      <c r="M33">
        <v>1461386</v>
      </c>
      <c r="N33">
        <v>1385033</v>
      </c>
      <c r="O33">
        <v>1341793</v>
      </c>
    </row>
    <row r="34" spans="1:15" x14ac:dyDescent="0.25">
      <c r="A34">
        <v>16</v>
      </c>
      <c r="B34">
        <v>100</v>
      </c>
      <c r="C34">
        <f t="shared" si="0"/>
        <v>1</v>
      </c>
      <c r="D34">
        <v>1</v>
      </c>
      <c r="E34">
        <v>1</v>
      </c>
      <c r="F34">
        <v>1</v>
      </c>
      <c r="G34">
        <v>1</v>
      </c>
      <c r="H34" s="2"/>
      <c r="I34" s="2"/>
    </row>
    <row r="35" spans="1:15" x14ac:dyDescent="0.25">
      <c r="A35">
        <v>16</v>
      </c>
      <c r="B35">
        <v>1000</v>
      </c>
      <c r="C35">
        <f t="shared" si="0"/>
        <v>1</v>
      </c>
      <c r="D35">
        <v>1</v>
      </c>
      <c r="E35">
        <v>1</v>
      </c>
      <c r="F35">
        <v>1</v>
      </c>
      <c r="G35">
        <v>1</v>
      </c>
      <c r="H35" s="2"/>
      <c r="I35" s="2"/>
    </row>
    <row r="36" spans="1:15" x14ac:dyDescent="0.25">
      <c r="A36">
        <v>16</v>
      </c>
      <c r="B36">
        <v>10000</v>
      </c>
      <c r="C36">
        <f t="shared" si="0"/>
        <v>1</v>
      </c>
      <c r="D36">
        <v>1</v>
      </c>
      <c r="E36">
        <v>1</v>
      </c>
      <c r="F36">
        <v>1</v>
      </c>
      <c r="G36">
        <v>1</v>
      </c>
      <c r="H36" s="2"/>
      <c r="I36" s="2"/>
    </row>
    <row r="37" spans="1:15" x14ac:dyDescent="0.25">
      <c r="A37">
        <v>16</v>
      </c>
      <c r="B37">
        <v>100000</v>
      </c>
      <c r="C37">
        <f t="shared" si="0"/>
        <v>1</v>
      </c>
      <c r="D37">
        <v>1</v>
      </c>
      <c r="E37">
        <v>1</v>
      </c>
      <c r="F37">
        <v>1</v>
      </c>
      <c r="G37">
        <v>1</v>
      </c>
      <c r="H37" s="2"/>
      <c r="I37" s="2"/>
    </row>
    <row r="38" spans="1:15" x14ac:dyDescent="0.25">
      <c r="A38">
        <v>16</v>
      </c>
      <c r="B38">
        <v>150000</v>
      </c>
      <c r="C38">
        <f t="shared" si="0"/>
        <v>1</v>
      </c>
      <c r="D38">
        <v>1</v>
      </c>
      <c r="E38">
        <v>1</v>
      </c>
      <c r="F38">
        <v>1</v>
      </c>
      <c r="G38">
        <v>1</v>
      </c>
      <c r="H38" s="2"/>
      <c r="I38" s="2"/>
    </row>
    <row r="39" spans="1:15" x14ac:dyDescent="0.25">
      <c r="A39">
        <v>16</v>
      </c>
      <c r="B39">
        <v>200000</v>
      </c>
      <c r="C39">
        <f t="shared" si="0"/>
        <v>1</v>
      </c>
      <c r="D39">
        <v>1</v>
      </c>
      <c r="E39">
        <v>1</v>
      </c>
      <c r="F39">
        <v>1</v>
      </c>
      <c r="G39">
        <v>1</v>
      </c>
      <c r="H39" s="2"/>
      <c r="I39" s="2"/>
    </row>
    <row r="40" spans="1:15" x14ac:dyDescent="0.25">
      <c r="A40">
        <v>16</v>
      </c>
      <c r="B40">
        <v>250000</v>
      </c>
      <c r="C40">
        <f t="shared" si="0"/>
        <v>1</v>
      </c>
      <c r="D40">
        <v>1</v>
      </c>
      <c r="E40">
        <v>1</v>
      </c>
      <c r="F40">
        <v>1</v>
      </c>
      <c r="G40">
        <v>1</v>
      </c>
      <c r="H40" s="2"/>
      <c r="I40" s="2"/>
    </row>
    <row r="41" spans="1:15" x14ac:dyDescent="0.25">
      <c r="A41">
        <v>16</v>
      </c>
      <c r="B41">
        <v>300000</v>
      </c>
      <c r="C41">
        <f t="shared" si="0"/>
        <v>1</v>
      </c>
      <c r="D41">
        <v>1</v>
      </c>
      <c r="E41">
        <v>1</v>
      </c>
      <c r="F41">
        <v>1</v>
      </c>
      <c r="G41">
        <v>1</v>
      </c>
      <c r="H41" s="2"/>
      <c r="I41" s="2"/>
    </row>
    <row r="42" spans="1:15" x14ac:dyDescent="0.25">
      <c r="A42">
        <v>20</v>
      </c>
      <c r="B42">
        <v>100</v>
      </c>
      <c r="C42">
        <f t="shared" si="0"/>
        <v>1</v>
      </c>
      <c r="D42">
        <v>1</v>
      </c>
      <c r="E42">
        <v>1</v>
      </c>
      <c r="F42">
        <v>1</v>
      </c>
      <c r="G42">
        <v>1</v>
      </c>
      <c r="H42" s="2"/>
      <c r="I42" s="2"/>
    </row>
    <row r="43" spans="1:15" x14ac:dyDescent="0.25">
      <c r="A43">
        <v>20</v>
      </c>
      <c r="B43">
        <v>1000</v>
      </c>
      <c r="C43">
        <f t="shared" si="0"/>
        <v>1</v>
      </c>
      <c r="D43">
        <v>1</v>
      </c>
      <c r="E43">
        <v>1</v>
      </c>
      <c r="F43">
        <v>1</v>
      </c>
      <c r="G43">
        <v>1</v>
      </c>
      <c r="H43" s="2"/>
      <c r="I43" s="2"/>
    </row>
    <row r="44" spans="1:15" x14ac:dyDescent="0.25">
      <c r="A44">
        <v>20</v>
      </c>
      <c r="B44">
        <v>10000</v>
      </c>
      <c r="C44">
        <f t="shared" si="0"/>
        <v>1</v>
      </c>
      <c r="D44">
        <v>1</v>
      </c>
      <c r="E44">
        <v>1</v>
      </c>
      <c r="F44">
        <v>1</v>
      </c>
      <c r="G44">
        <v>1</v>
      </c>
      <c r="H44" s="2"/>
      <c r="I44" s="2"/>
    </row>
    <row r="45" spans="1:15" x14ac:dyDescent="0.25">
      <c r="A45">
        <v>20</v>
      </c>
      <c r="B45">
        <v>100000</v>
      </c>
      <c r="C45">
        <f t="shared" si="0"/>
        <v>1</v>
      </c>
      <c r="D45">
        <v>1</v>
      </c>
      <c r="E45">
        <v>1</v>
      </c>
      <c r="F45">
        <v>1</v>
      </c>
      <c r="G45">
        <v>1</v>
      </c>
      <c r="H45" s="2"/>
      <c r="I45" s="2"/>
    </row>
    <row r="46" spans="1:15" x14ac:dyDescent="0.25">
      <c r="A46">
        <v>20</v>
      </c>
      <c r="B46">
        <v>150000</v>
      </c>
      <c r="C46">
        <f t="shared" si="0"/>
        <v>1</v>
      </c>
      <c r="D46">
        <v>1</v>
      </c>
      <c r="E46">
        <v>1</v>
      </c>
      <c r="F46">
        <v>1</v>
      </c>
      <c r="G46">
        <v>1</v>
      </c>
      <c r="H46" s="2"/>
      <c r="I46" s="2"/>
    </row>
    <row r="47" spans="1:15" x14ac:dyDescent="0.25">
      <c r="A47">
        <v>20</v>
      </c>
      <c r="B47">
        <v>200000</v>
      </c>
      <c r="C47">
        <f t="shared" si="0"/>
        <v>1</v>
      </c>
      <c r="D47">
        <v>1</v>
      </c>
      <c r="E47">
        <v>1</v>
      </c>
      <c r="F47">
        <v>1</v>
      </c>
      <c r="G47">
        <v>1</v>
      </c>
      <c r="H47" s="2"/>
      <c r="I47" s="2"/>
    </row>
    <row r="48" spans="1:15" x14ac:dyDescent="0.25">
      <c r="A48">
        <v>20</v>
      </c>
      <c r="B48">
        <v>250000</v>
      </c>
      <c r="C48">
        <f t="shared" si="0"/>
        <v>1</v>
      </c>
      <c r="D48">
        <v>1</v>
      </c>
      <c r="E48">
        <v>1</v>
      </c>
      <c r="F48">
        <v>1</v>
      </c>
      <c r="G48">
        <v>1</v>
      </c>
      <c r="H48" s="2"/>
      <c r="I48" s="2"/>
    </row>
    <row r="49" spans="1:9" x14ac:dyDescent="0.25">
      <c r="A49">
        <v>20</v>
      </c>
      <c r="B49">
        <v>300000</v>
      </c>
      <c r="C49">
        <f t="shared" si="0"/>
        <v>1</v>
      </c>
      <c r="D49">
        <v>1</v>
      </c>
      <c r="E49">
        <v>1</v>
      </c>
      <c r="F49">
        <v>1</v>
      </c>
      <c r="G49">
        <v>1</v>
      </c>
      <c r="H49" s="2"/>
      <c r="I49" s="2"/>
    </row>
    <row r="50" spans="1:9" x14ac:dyDescent="0.25">
      <c r="A50">
        <v>24</v>
      </c>
      <c r="B50">
        <v>100</v>
      </c>
      <c r="C50">
        <f t="shared" si="0"/>
        <v>1</v>
      </c>
      <c r="D50">
        <v>1</v>
      </c>
      <c r="E50">
        <v>1</v>
      </c>
      <c r="F50">
        <v>1</v>
      </c>
      <c r="G50">
        <v>1</v>
      </c>
      <c r="H50" s="2"/>
      <c r="I50" s="2"/>
    </row>
    <row r="51" spans="1:9" x14ac:dyDescent="0.25">
      <c r="A51">
        <v>24</v>
      </c>
      <c r="B51">
        <v>1000</v>
      </c>
      <c r="C51">
        <f t="shared" si="0"/>
        <v>1</v>
      </c>
      <c r="D51">
        <v>1</v>
      </c>
      <c r="E51">
        <v>1</v>
      </c>
      <c r="F51">
        <v>1</v>
      </c>
      <c r="G51">
        <v>1</v>
      </c>
      <c r="H51" s="2"/>
      <c r="I51" s="2"/>
    </row>
    <row r="52" spans="1:9" x14ac:dyDescent="0.25">
      <c r="A52">
        <v>24</v>
      </c>
      <c r="B52">
        <v>10000</v>
      </c>
      <c r="C52">
        <f t="shared" si="0"/>
        <v>1</v>
      </c>
      <c r="D52">
        <v>1</v>
      </c>
      <c r="E52">
        <v>1</v>
      </c>
      <c r="F52">
        <v>1</v>
      </c>
      <c r="G52">
        <v>1</v>
      </c>
      <c r="H52" s="2"/>
      <c r="I52" s="2"/>
    </row>
    <row r="53" spans="1:9" x14ac:dyDescent="0.25">
      <c r="A53">
        <v>24</v>
      </c>
      <c r="B53">
        <v>100000</v>
      </c>
      <c r="C53">
        <f t="shared" si="0"/>
        <v>1</v>
      </c>
      <c r="D53">
        <v>1</v>
      </c>
      <c r="E53">
        <v>1</v>
      </c>
      <c r="F53">
        <v>1</v>
      </c>
      <c r="G53">
        <v>1</v>
      </c>
      <c r="H53" s="2"/>
      <c r="I53" s="2"/>
    </row>
    <row r="54" spans="1:9" x14ac:dyDescent="0.25">
      <c r="A54">
        <v>24</v>
      </c>
      <c r="B54">
        <v>150000</v>
      </c>
      <c r="C54">
        <f t="shared" si="0"/>
        <v>1</v>
      </c>
      <c r="D54">
        <v>1</v>
      </c>
      <c r="E54">
        <v>1</v>
      </c>
      <c r="F54">
        <v>1</v>
      </c>
      <c r="G54">
        <v>1</v>
      </c>
      <c r="H54" s="2"/>
      <c r="I54" s="2"/>
    </row>
    <row r="55" spans="1:9" x14ac:dyDescent="0.25">
      <c r="A55">
        <v>24</v>
      </c>
      <c r="B55">
        <v>200000</v>
      </c>
      <c r="C55">
        <f t="shared" si="0"/>
        <v>1</v>
      </c>
      <c r="D55">
        <v>1</v>
      </c>
      <c r="E55">
        <v>1</v>
      </c>
      <c r="F55">
        <v>1</v>
      </c>
      <c r="G55">
        <v>1</v>
      </c>
      <c r="H55" s="2"/>
      <c r="I55" s="2"/>
    </row>
    <row r="56" spans="1:9" x14ac:dyDescent="0.25">
      <c r="A56">
        <v>24</v>
      </c>
      <c r="B56">
        <v>250000</v>
      </c>
      <c r="C56">
        <f t="shared" si="0"/>
        <v>1</v>
      </c>
      <c r="D56">
        <v>1</v>
      </c>
      <c r="E56">
        <v>1</v>
      </c>
      <c r="F56">
        <v>1</v>
      </c>
      <c r="G56">
        <v>1</v>
      </c>
      <c r="H56" s="2"/>
      <c r="I56" s="2"/>
    </row>
    <row r="57" spans="1:9" x14ac:dyDescent="0.25">
      <c r="A57">
        <v>24</v>
      </c>
      <c r="B57">
        <v>300000</v>
      </c>
      <c r="C57">
        <f t="shared" si="0"/>
        <v>1</v>
      </c>
      <c r="D57">
        <v>1</v>
      </c>
      <c r="E57">
        <v>1</v>
      </c>
      <c r="F57">
        <v>1</v>
      </c>
      <c r="G57">
        <v>1</v>
      </c>
      <c r="H57" s="2"/>
      <c r="I5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I39" sqref="I39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12</v>
      </c>
    </row>
    <row r="2" spans="1:9" x14ac:dyDescent="0.25">
      <c r="A2">
        <v>2</v>
      </c>
      <c r="B2">
        <v>100</v>
      </c>
      <c r="C2">
        <f>AVERAGE(D2:AZ2)</f>
        <v>3</v>
      </c>
      <c r="D2">
        <v>3</v>
      </c>
      <c r="E2">
        <v>3</v>
      </c>
      <c r="F2">
        <v>3</v>
      </c>
      <c r="G2">
        <v>3</v>
      </c>
      <c r="H2" s="2"/>
      <c r="I2" s="1"/>
    </row>
    <row r="3" spans="1:9" x14ac:dyDescent="0.25">
      <c r="A3">
        <v>2</v>
      </c>
      <c r="B3">
        <v>1000</v>
      </c>
      <c r="C3">
        <f>AVERAGE(D3:AZ3)</f>
        <v>3</v>
      </c>
      <c r="D3">
        <v>3</v>
      </c>
      <c r="E3">
        <v>3</v>
      </c>
      <c r="F3">
        <v>3</v>
      </c>
      <c r="G3">
        <v>3</v>
      </c>
      <c r="H3" s="2"/>
      <c r="I3" s="1"/>
    </row>
    <row r="4" spans="1:9" x14ac:dyDescent="0.25">
      <c r="A4">
        <v>2</v>
      </c>
      <c r="B4">
        <v>10000</v>
      </c>
      <c r="C4">
        <f t="shared" ref="C4:C57" si="0">AVERAGE(D4:AZ4)</f>
        <v>3</v>
      </c>
      <c r="D4">
        <v>3</v>
      </c>
      <c r="E4">
        <v>3</v>
      </c>
      <c r="F4">
        <v>3</v>
      </c>
      <c r="G4">
        <v>3</v>
      </c>
      <c r="H4" s="2"/>
      <c r="I4" s="1"/>
    </row>
    <row r="5" spans="1:9" x14ac:dyDescent="0.25">
      <c r="A5">
        <v>2</v>
      </c>
      <c r="B5">
        <v>100000</v>
      </c>
      <c r="C5">
        <f t="shared" si="0"/>
        <v>3</v>
      </c>
      <c r="D5">
        <v>3</v>
      </c>
      <c r="E5">
        <v>3</v>
      </c>
      <c r="F5">
        <v>3</v>
      </c>
      <c r="G5">
        <v>3</v>
      </c>
      <c r="H5" s="2"/>
      <c r="I5" s="1"/>
    </row>
    <row r="6" spans="1:9" x14ac:dyDescent="0.25">
      <c r="A6">
        <v>2</v>
      </c>
      <c r="B6">
        <v>150000</v>
      </c>
      <c r="C6">
        <f t="shared" si="0"/>
        <v>3</v>
      </c>
      <c r="D6">
        <v>3</v>
      </c>
      <c r="E6">
        <v>3</v>
      </c>
      <c r="F6">
        <v>3</v>
      </c>
      <c r="G6">
        <v>3</v>
      </c>
      <c r="H6" s="2"/>
      <c r="I6" s="1"/>
    </row>
    <row r="7" spans="1:9" x14ac:dyDescent="0.25">
      <c r="A7">
        <v>2</v>
      </c>
      <c r="B7">
        <v>200000</v>
      </c>
      <c r="C7">
        <f t="shared" si="0"/>
        <v>3</v>
      </c>
      <c r="D7">
        <v>3</v>
      </c>
      <c r="E7">
        <v>3</v>
      </c>
      <c r="F7">
        <v>3</v>
      </c>
      <c r="G7">
        <v>3</v>
      </c>
      <c r="H7" s="2"/>
      <c r="I7" s="1"/>
    </row>
    <row r="8" spans="1:9" x14ac:dyDescent="0.25">
      <c r="A8">
        <v>2</v>
      </c>
      <c r="B8">
        <v>250000</v>
      </c>
      <c r="C8">
        <f t="shared" si="0"/>
        <v>3</v>
      </c>
      <c r="D8">
        <v>3</v>
      </c>
      <c r="E8">
        <v>3</v>
      </c>
      <c r="F8">
        <v>3</v>
      </c>
      <c r="G8">
        <v>3</v>
      </c>
      <c r="H8" s="2"/>
      <c r="I8" s="1"/>
    </row>
    <row r="9" spans="1:9" x14ac:dyDescent="0.25">
      <c r="A9">
        <v>2</v>
      </c>
      <c r="B9">
        <v>300000</v>
      </c>
      <c r="C9">
        <f t="shared" si="0"/>
        <v>3</v>
      </c>
      <c r="D9">
        <v>3</v>
      </c>
      <c r="E9">
        <v>3</v>
      </c>
      <c r="F9">
        <v>3</v>
      </c>
      <c r="G9">
        <v>3</v>
      </c>
      <c r="H9" s="2"/>
      <c r="I9" s="1"/>
    </row>
    <row r="10" spans="1:9" x14ac:dyDescent="0.25">
      <c r="A10">
        <v>4</v>
      </c>
      <c r="B10">
        <v>100</v>
      </c>
      <c r="C10">
        <f t="shared" si="0"/>
        <v>3</v>
      </c>
      <c r="D10">
        <v>3</v>
      </c>
      <c r="E10">
        <v>3</v>
      </c>
      <c r="F10">
        <v>3</v>
      </c>
      <c r="G10">
        <v>3</v>
      </c>
      <c r="H10" s="2"/>
      <c r="I10" s="1"/>
    </row>
    <row r="11" spans="1:9" x14ac:dyDescent="0.25">
      <c r="A11">
        <v>4</v>
      </c>
      <c r="B11">
        <v>1000</v>
      </c>
      <c r="C11">
        <f t="shared" si="0"/>
        <v>3</v>
      </c>
      <c r="D11">
        <v>3</v>
      </c>
      <c r="E11">
        <v>3</v>
      </c>
      <c r="F11">
        <v>3</v>
      </c>
      <c r="G11">
        <v>3</v>
      </c>
      <c r="H11" s="2"/>
      <c r="I11" s="1"/>
    </row>
    <row r="12" spans="1:9" x14ac:dyDescent="0.25">
      <c r="A12">
        <v>4</v>
      </c>
      <c r="B12">
        <v>10000</v>
      </c>
      <c r="C12">
        <f t="shared" si="0"/>
        <v>3</v>
      </c>
      <c r="D12">
        <v>3</v>
      </c>
      <c r="E12">
        <v>3</v>
      </c>
      <c r="F12">
        <v>3</v>
      </c>
      <c r="G12">
        <v>3</v>
      </c>
      <c r="H12" s="2"/>
      <c r="I12" s="1"/>
    </row>
    <row r="13" spans="1:9" x14ac:dyDescent="0.25">
      <c r="A13">
        <v>4</v>
      </c>
      <c r="B13">
        <v>100000</v>
      </c>
      <c r="C13">
        <f t="shared" si="0"/>
        <v>3</v>
      </c>
      <c r="D13">
        <v>3</v>
      </c>
      <c r="E13">
        <v>3</v>
      </c>
      <c r="F13">
        <v>3</v>
      </c>
      <c r="G13">
        <v>3</v>
      </c>
      <c r="H13" s="2"/>
      <c r="I13" s="1"/>
    </row>
    <row r="14" spans="1:9" x14ac:dyDescent="0.25">
      <c r="A14">
        <v>4</v>
      </c>
      <c r="B14">
        <v>150000</v>
      </c>
      <c r="C14">
        <f t="shared" si="0"/>
        <v>3</v>
      </c>
      <c r="D14">
        <v>3</v>
      </c>
      <c r="E14">
        <v>3</v>
      </c>
      <c r="F14">
        <v>3</v>
      </c>
      <c r="G14">
        <v>3</v>
      </c>
      <c r="H14" s="2"/>
      <c r="I14" s="1"/>
    </row>
    <row r="15" spans="1:9" x14ac:dyDescent="0.25">
      <c r="A15">
        <v>4</v>
      </c>
      <c r="B15">
        <v>200000</v>
      </c>
      <c r="C15">
        <f t="shared" si="0"/>
        <v>3</v>
      </c>
      <c r="D15">
        <v>3</v>
      </c>
      <c r="E15">
        <v>3</v>
      </c>
      <c r="F15">
        <v>3</v>
      </c>
      <c r="G15">
        <v>3</v>
      </c>
      <c r="H15" s="2"/>
      <c r="I15" s="1"/>
    </row>
    <row r="16" spans="1:9" x14ac:dyDescent="0.25">
      <c r="A16">
        <v>4</v>
      </c>
      <c r="B16">
        <v>250000</v>
      </c>
      <c r="C16">
        <f t="shared" si="0"/>
        <v>3</v>
      </c>
      <c r="D16">
        <v>3</v>
      </c>
      <c r="E16">
        <v>3</v>
      </c>
      <c r="F16">
        <v>3</v>
      </c>
      <c r="G16">
        <v>3</v>
      </c>
      <c r="H16" s="2"/>
      <c r="I16" s="1"/>
    </row>
    <row r="17" spans="1:9" x14ac:dyDescent="0.25">
      <c r="A17">
        <v>4</v>
      </c>
      <c r="B17">
        <v>300000</v>
      </c>
      <c r="C17">
        <f t="shared" si="0"/>
        <v>3</v>
      </c>
      <c r="D17">
        <v>3</v>
      </c>
      <c r="E17">
        <v>3</v>
      </c>
      <c r="F17">
        <v>3</v>
      </c>
      <c r="G17">
        <v>3</v>
      </c>
      <c r="H17" s="2"/>
      <c r="I17" s="1"/>
    </row>
    <row r="18" spans="1:9" x14ac:dyDescent="0.25">
      <c r="A18">
        <v>8</v>
      </c>
      <c r="B18">
        <v>100</v>
      </c>
      <c r="C18">
        <f t="shared" si="0"/>
        <v>3</v>
      </c>
      <c r="D18">
        <v>3</v>
      </c>
      <c r="E18">
        <v>3</v>
      </c>
      <c r="F18">
        <v>3</v>
      </c>
      <c r="G18">
        <v>3</v>
      </c>
      <c r="H18" s="2"/>
      <c r="I18" s="1"/>
    </row>
    <row r="19" spans="1:9" x14ac:dyDescent="0.25">
      <c r="A19">
        <v>8</v>
      </c>
      <c r="B19">
        <v>1000</v>
      </c>
      <c r="C19">
        <f t="shared" si="0"/>
        <v>3</v>
      </c>
      <c r="D19">
        <v>3</v>
      </c>
      <c r="E19">
        <v>3</v>
      </c>
      <c r="F19">
        <v>3</v>
      </c>
      <c r="G19">
        <v>3</v>
      </c>
      <c r="H19" s="2"/>
      <c r="I19" s="1"/>
    </row>
    <row r="20" spans="1:9" x14ac:dyDescent="0.25">
      <c r="A20">
        <v>8</v>
      </c>
      <c r="B20">
        <v>10000</v>
      </c>
      <c r="C20">
        <f t="shared" si="0"/>
        <v>3</v>
      </c>
      <c r="D20">
        <v>3</v>
      </c>
      <c r="E20">
        <v>3</v>
      </c>
      <c r="F20">
        <v>3</v>
      </c>
      <c r="G20">
        <v>3</v>
      </c>
      <c r="H20" s="2"/>
      <c r="I20" s="1"/>
    </row>
    <row r="21" spans="1:9" x14ac:dyDescent="0.25">
      <c r="A21">
        <v>8</v>
      </c>
      <c r="B21">
        <v>100000</v>
      </c>
      <c r="C21">
        <f t="shared" si="0"/>
        <v>3</v>
      </c>
      <c r="D21">
        <v>3</v>
      </c>
      <c r="E21">
        <v>3</v>
      </c>
      <c r="F21">
        <v>3</v>
      </c>
      <c r="G21">
        <v>3</v>
      </c>
      <c r="H21" s="2"/>
      <c r="I21" s="1"/>
    </row>
    <row r="22" spans="1:9" x14ac:dyDescent="0.25">
      <c r="A22">
        <v>8</v>
      </c>
      <c r="B22">
        <v>150000</v>
      </c>
      <c r="C22">
        <f t="shared" si="0"/>
        <v>3</v>
      </c>
      <c r="D22">
        <v>3</v>
      </c>
      <c r="E22">
        <v>3</v>
      </c>
      <c r="F22">
        <v>3</v>
      </c>
      <c r="G22">
        <v>3</v>
      </c>
      <c r="H22" s="2"/>
      <c r="I22" s="1"/>
    </row>
    <row r="23" spans="1:9" x14ac:dyDescent="0.25">
      <c r="A23">
        <v>8</v>
      </c>
      <c r="B23">
        <v>200000</v>
      </c>
      <c r="C23">
        <f t="shared" si="0"/>
        <v>3</v>
      </c>
      <c r="D23">
        <v>3</v>
      </c>
      <c r="E23">
        <v>3</v>
      </c>
      <c r="F23">
        <v>3</v>
      </c>
      <c r="G23">
        <v>3</v>
      </c>
      <c r="H23" s="2"/>
      <c r="I23" s="1"/>
    </row>
    <row r="24" spans="1:9" x14ac:dyDescent="0.25">
      <c r="A24">
        <v>8</v>
      </c>
      <c r="B24">
        <v>250000</v>
      </c>
      <c r="C24">
        <f t="shared" si="0"/>
        <v>3</v>
      </c>
      <c r="D24">
        <v>3</v>
      </c>
      <c r="E24">
        <v>3</v>
      </c>
      <c r="F24">
        <v>3</v>
      </c>
      <c r="G24">
        <v>3</v>
      </c>
      <c r="H24" s="2"/>
      <c r="I24" s="1"/>
    </row>
    <row r="25" spans="1:9" x14ac:dyDescent="0.25">
      <c r="A25">
        <v>8</v>
      </c>
      <c r="B25">
        <v>300000</v>
      </c>
      <c r="C25">
        <f t="shared" si="0"/>
        <v>3</v>
      </c>
      <c r="D25">
        <v>3</v>
      </c>
      <c r="E25">
        <v>3</v>
      </c>
      <c r="F25">
        <v>3</v>
      </c>
      <c r="G25">
        <v>3</v>
      </c>
      <c r="H25" s="2"/>
      <c r="I25" s="1"/>
    </row>
    <row r="26" spans="1:9" x14ac:dyDescent="0.25">
      <c r="A26">
        <v>12</v>
      </c>
      <c r="B26">
        <v>100</v>
      </c>
      <c r="C26">
        <f t="shared" si="0"/>
        <v>1.85</v>
      </c>
      <c r="D26">
        <f>RAWSEQ!C26/12</f>
        <v>2</v>
      </c>
      <c r="E26">
        <f>RAWSEQ!D26/12</f>
        <v>2.0833333333333335</v>
      </c>
      <c r="F26">
        <f>RAWSEQ!E26/12</f>
        <v>2.0833333333333335</v>
      </c>
      <c r="G26">
        <f>RAWSEQ!F26/12</f>
        <v>1.0833333333333333</v>
      </c>
      <c r="H26">
        <f>RAWSEQ!G26/12</f>
        <v>2</v>
      </c>
      <c r="I26" s="1"/>
    </row>
    <row r="27" spans="1:9" x14ac:dyDescent="0.25">
      <c r="A27">
        <v>12</v>
      </c>
      <c r="B27">
        <v>1000</v>
      </c>
      <c r="C27">
        <f t="shared" si="0"/>
        <v>28.85</v>
      </c>
      <c r="D27">
        <f>RAWSEQ!C27/12</f>
        <v>29</v>
      </c>
      <c r="E27">
        <f>RAWSEQ!D27/12</f>
        <v>28.5</v>
      </c>
      <c r="F27">
        <f>RAWSEQ!E27/12</f>
        <v>29</v>
      </c>
      <c r="G27">
        <f>RAWSEQ!F27/12</f>
        <v>29.083333333333332</v>
      </c>
      <c r="H27">
        <f>RAWSEQ!G27/12</f>
        <v>28.666666666666668</v>
      </c>
      <c r="I27" s="1"/>
    </row>
    <row r="28" spans="1:9" x14ac:dyDescent="0.25">
      <c r="A28">
        <v>12</v>
      </c>
      <c r="B28">
        <v>10000</v>
      </c>
      <c r="C28">
        <f t="shared" si="0"/>
        <v>849.21666666666658</v>
      </c>
      <c r="D28">
        <f>RAWSEQ!C28/12</f>
        <v>962.16666666666663</v>
      </c>
      <c r="E28">
        <f>RAWSEQ!D28/12</f>
        <v>676.83333333333337</v>
      </c>
      <c r="F28">
        <f>RAWSEQ!E28/12</f>
        <v>1227.75</v>
      </c>
      <c r="G28">
        <f>RAWSEQ!F28/12</f>
        <v>845.41666666666663</v>
      </c>
      <c r="H28">
        <f>RAWSEQ!G28/12</f>
        <v>533.91666666666663</v>
      </c>
      <c r="I28" s="1"/>
    </row>
    <row r="29" spans="1:9" x14ac:dyDescent="0.25">
      <c r="A29">
        <v>12</v>
      </c>
      <c r="B29">
        <v>100000</v>
      </c>
      <c r="C29">
        <f t="shared" si="0"/>
        <v>186003.73333333334</v>
      </c>
      <c r="D29">
        <f>RAWSEQ!C29/12</f>
        <v>185275.75</v>
      </c>
      <c r="E29">
        <f>RAWSEQ!D29/12</f>
        <v>185302.33333333334</v>
      </c>
      <c r="F29">
        <f>RAWSEQ!E29/12</f>
        <v>185578.75</v>
      </c>
      <c r="G29">
        <f>RAWSEQ!F29/12</f>
        <v>188305.75</v>
      </c>
      <c r="H29">
        <f>RAWSEQ!G29/12</f>
        <v>185556.08333333334</v>
      </c>
      <c r="I29" s="1"/>
    </row>
    <row r="30" spans="1:9" x14ac:dyDescent="0.25">
      <c r="A30">
        <v>12</v>
      </c>
      <c r="B30">
        <v>150000</v>
      </c>
      <c r="C30">
        <f t="shared" si="0"/>
        <v>569975.1166666667</v>
      </c>
      <c r="D30">
        <f>RAWSEQ!C30/12</f>
        <v>567959.33333333337</v>
      </c>
      <c r="E30">
        <f>RAWSEQ!D30/12</f>
        <v>570386.91666666663</v>
      </c>
      <c r="F30">
        <f>RAWSEQ!E30/12</f>
        <v>567683.75</v>
      </c>
      <c r="G30">
        <f>RAWSEQ!F30/12</f>
        <v>574343.25</v>
      </c>
      <c r="H30">
        <f>RAWSEQ!G30/12</f>
        <v>569502.33333333337</v>
      </c>
      <c r="I30" s="1"/>
    </row>
    <row r="31" spans="1:9" x14ac:dyDescent="0.25">
      <c r="A31">
        <v>12</v>
      </c>
      <c r="B31">
        <v>200000</v>
      </c>
      <c r="C31">
        <f t="shared" si="0"/>
        <v>1257938.95</v>
      </c>
      <c r="D31">
        <f>RAWSEQ!C31/12</f>
        <v>1258844.8333333333</v>
      </c>
      <c r="E31">
        <f>RAWSEQ!D31/12</f>
        <v>1257935.4166666667</v>
      </c>
      <c r="F31">
        <f>RAWSEQ!E31/12</f>
        <v>1257854.75</v>
      </c>
      <c r="G31">
        <f>RAWSEQ!F31/12</f>
        <v>1254403.25</v>
      </c>
      <c r="H31">
        <f>RAWSEQ!G31/12</f>
        <v>1260656.5</v>
      </c>
      <c r="I31" s="1"/>
    </row>
    <row r="32" spans="1:9" x14ac:dyDescent="0.25">
      <c r="A32">
        <v>12</v>
      </c>
      <c r="B32">
        <v>250000</v>
      </c>
      <c r="C32">
        <f t="shared" si="0"/>
        <v>2268391.5</v>
      </c>
      <c r="D32">
        <f>RAWSEQ!C32/12</f>
        <v>2270544</v>
      </c>
      <c r="E32">
        <f>RAWSEQ!D32/12</f>
        <v>2271230.5</v>
      </c>
      <c r="F32">
        <f>RAWSEQ!E32/12</f>
        <v>2268290.3333333335</v>
      </c>
      <c r="G32">
        <f>RAWSEQ!F32/12</f>
        <v>2264686</v>
      </c>
      <c r="H32">
        <f>RAWSEQ!G32/12</f>
        <v>2267206.6666666665</v>
      </c>
      <c r="I32" s="1"/>
    </row>
    <row r="33" spans="1:9" x14ac:dyDescent="0.25">
      <c r="A33">
        <v>12</v>
      </c>
      <c r="B33">
        <v>300000</v>
      </c>
      <c r="C33">
        <f t="shared" si="0"/>
        <v>3597278.4666666673</v>
      </c>
      <c r="D33">
        <f>RAWSEQ!C33/12</f>
        <v>3595958.3333333335</v>
      </c>
      <c r="E33">
        <f>RAWSEQ!D33/12</f>
        <v>3593954.3333333335</v>
      </c>
      <c r="F33">
        <f>RAWSEQ!E33/12</f>
        <v>3594073.6666666665</v>
      </c>
      <c r="G33">
        <f>RAWSEQ!F33/12</f>
        <v>3609835.3333333335</v>
      </c>
      <c r="H33">
        <f>RAWSEQ!G33/12</f>
        <v>3592570.6666666665</v>
      </c>
      <c r="I33" s="1"/>
    </row>
    <row r="34" spans="1:9" x14ac:dyDescent="0.25">
      <c r="A34">
        <v>16</v>
      </c>
      <c r="B34">
        <v>100</v>
      </c>
      <c r="C34">
        <f t="shared" si="0"/>
        <v>3</v>
      </c>
      <c r="D34">
        <v>3</v>
      </c>
      <c r="E34">
        <v>3</v>
      </c>
      <c r="F34">
        <v>3</v>
      </c>
      <c r="G34">
        <v>3</v>
      </c>
      <c r="H34" s="2"/>
      <c r="I34" s="1"/>
    </row>
    <row r="35" spans="1:9" x14ac:dyDescent="0.25">
      <c r="A35">
        <v>16</v>
      </c>
      <c r="B35">
        <v>1000</v>
      </c>
      <c r="C35">
        <f t="shared" si="0"/>
        <v>3</v>
      </c>
      <c r="D35">
        <v>3</v>
      </c>
      <c r="E35">
        <v>3</v>
      </c>
      <c r="F35">
        <v>3</v>
      </c>
      <c r="G35">
        <v>3</v>
      </c>
      <c r="H35" s="2"/>
      <c r="I35" s="1"/>
    </row>
    <row r="36" spans="1:9" x14ac:dyDescent="0.25">
      <c r="A36">
        <v>16</v>
      </c>
      <c r="B36">
        <v>10000</v>
      </c>
      <c r="C36">
        <f t="shared" si="0"/>
        <v>3</v>
      </c>
      <c r="D36">
        <v>3</v>
      </c>
      <c r="E36">
        <v>3</v>
      </c>
      <c r="F36">
        <v>3</v>
      </c>
      <c r="G36">
        <v>3</v>
      </c>
      <c r="H36" s="2"/>
      <c r="I36" s="1"/>
    </row>
    <row r="37" spans="1:9" x14ac:dyDescent="0.25">
      <c r="A37">
        <v>16</v>
      </c>
      <c r="B37">
        <v>100000</v>
      </c>
      <c r="C37">
        <f t="shared" si="0"/>
        <v>3</v>
      </c>
      <c r="D37">
        <v>3</v>
      </c>
      <c r="E37">
        <v>3</v>
      </c>
      <c r="F37">
        <v>3</v>
      </c>
      <c r="G37">
        <v>3</v>
      </c>
      <c r="H37" s="2"/>
      <c r="I37" s="1"/>
    </row>
    <row r="38" spans="1:9" x14ac:dyDescent="0.25">
      <c r="A38">
        <v>16</v>
      </c>
      <c r="B38">
        <v>150000</v>
      </c>
      <c r="C38">
        <f t="shared" si="0"/>
        <v>3</v>
      </c>
      <c r="D38">
        <v>3</v>
      </c>
      <c r="E38">
        <v>3</v>
      </c>
      <c r="F38">
        <v>3</v>
      </c>
      <c r="G38">
        <v>3</v>
      </c>
      <c r="H38" s="2"/>
      <c r="I38" s="1"/>
    </row>
    <row r="39" spans="1:9" x14ac:dyDescent="0.25">
      <c r="A39">
        <v>16</v>
      </c>
      <c r="B39">
        <v>200000</v>
      </c>
      <c r="C39">
        <f t="shared" si="0"/>
        <v>3</v>
      </c>
      <c r="D39">
        <v>3</v>
      </c>
      <c r="E39">
        <v>3</v>
      </c>
      <c r="F39">
        <v>3</v>
      </c>
      <c r="G39">
        <v>3</v>
      </c>
      <c r="H39" s="2"/>
      <c r="I39" s="1"/>
    </row>
    <row r="40" spans="1:9" x14ac:dyDescent="0.25">
      <c r="A40">
        <v>16</v>
      </c>
      <c r="B40">
        <v>250000</v>
      </c>
      <c r="C40">
        <f t="shared" si="0"/>
        <v>3</v>
      </c>
      <c r="D40">
        <v>3</v>
      </c>
      <c r="E40">
        <v>3</v>
      </c>
      <c r="F40">
        <v>3</v>
      </c>
      <c r="G40">
        <v>3</v>
      </c>
      <c r="H40" s="2"/>
      <c r="I40" s="1"/>
    </row>
    <row r="41" spans="1:9" x14ac:dyDescent="0.25">
      <c r="A41">
        <v>16</v>
      </c>
      <c r="B41">
        <v>300000</v>
      </c>
      <c r="C41">
        <f t="shared" si="0"/>
        <v>3</v>
      </c>
      <c r="D41">
        <v>3</v>
      </c>
      <c r="E41">
        <v>3</v>
      </c>
      <c r="F41">
        <v>3</v>
      </c>
      <c r="G41">
        <v>3</v>
      </c>
      <c r="H41" s="2"/>
      <c r="I41" s="1"/>
    </row>
    <row r="42" spans="1:9" x14ac:dyDescent="0.25">
      <c r="A42">
        <v>20</v>
      </c>
      <c r="B42">
        <v>100</v>
      </c>
      <c r="C42">
        <f t="shared" si="0"/>
        <v>3</v>
      </c>
      <c r="D42">
        <v>3</v>
      </c>
      <c r="E42">
        <v>3</v>
      </c>
      <c r="F42">
        <v>3</v>
      </c>
      <c r="G42">
        <v>3</v>
      </c>
      <c r="H42" s="2"/>
      <c r="I42" s="1"/>
    </row>
    <row r="43" spans="1:9" x14ac:dyDescent="0.25">
      <c r="A43">
        <v>20</v>
      </c>
      <c r="B43">
        <v>1000</v>
      </c>
      <c r="C43">
        <f t="shared" si="0"/>
        <v>3</v>
      </c>
      <c r="D43">
        <v>3</v>
      </c>
      <c r="E43">
        <v>3</v>
      </c>
      <c r="F43">
        <v>3</v>
      </c>
      <c r="G43">
        <v>3</v>
      </c>
      <c r="H43" s="2"/>
      <c r="I43" s="1"/>
    </row>
    <row r="44" spans="1:9" x14ac:dyDescent="0.25">
      <c r="A44">
        <v>20</v>
      </c>
      <c r="B44">
        <v>10000</v>
      </c>
      <c r="C44">
        <f t="shared" si="0"/>
        <v>3</v>
      </c>
      <c r="D44">
        <v>3</v>
      </c>
      <c r="E44">
        <v>3</v>
      </c>
      <c r="F44">
        <v>3</v>
      </c>
      <c r="G44">
        <v>3</v>
      </c>
      <c r="H44" s="2"/>
      <c r="I44" s="1"/>
    </row>
    <row r="45" spans="1:9" x14ac:dyDescent="0.25">
      <c r="A45">
        <v>20</v>
      </c>
      <c r="B45">
        <v>100000</v>
      </c>
      <c r="C45">
        <f t="shared" si="0"/>
        <v>3</v>
      </c>
      <c r="D45">
        <v>3</v>
      </c>
      <c r="E45">
        <v>3</v>
      </c>
      <c r="F45">
        <v>3</v>
      </c>
      <c r="G45">
        <v>3</v>
      </c>
      <c r="H45" s="2"/>
      <c r="I45" s="1"/>
    </row>
    <row r="46" spans="1:9" x14ac:dyDescent="0.25">
      <c r="A46">
        <v>20</v>
      </c>
      <c r="B46">
        <v>150000</v>
      </c>
      <c r="C46">
        <f t="shared" si="0"/>
        <v>3</v>
      </c>
      <c r="D46">
        <v>3</v>
      </c>
      <c r="E46">
        <v>3</v>
      </c>
      <c r="F46">
        <v>3</v>
      </c>
      <c r="G46">
        <v>3</v>
      </c>
      <c r="H46" s="2"/>
      <c r="I46" s="1"/>
    </row>
    <row r="47" spans="1:9" x14ac:dyDescent="0.25">
      <c r="A47">
        <v>20</v>
      </c>
      <c r="B47">
        <v>200000</v>
      </c>
      <c r="C47">
        <f t="shared" si="0"/>
        <v>3</v>
      </c>
      <c r="D47">
        <v>3</v>
      </c>
      <c r="E47">
        <v>3</v>
      </c>
      <c r="F47">
        <v>3</v>
      </c>
      <c r="G47">
        <v>3</v>
      </c>
      <c r="H47" s="2"/>
      <c r="I47" s="1"/>
    </row>
    <row r="48" spans="1:9" x14ac:dyDescent="0.25">
      <c r="A48">
        <v>20</v>
      </c>
      <c r="B48">
        <v>250000</v>
      </c>
      <c r="C48">
        <f t="shared" si="0"/>
        <v>3</v>
      </c>
      <c r="D48">
        <v>3</v>
      </c>
      <c r="E48">
        <v>3</v>
      </c>
      <c r="F48">
        <v>3</v>
      </c>
      <c r="G48">
        <v>3</v>
      </c>
      <c r="H48" s="2"/>
      <c r="I48" s="1"/>
    </row>
    <row r="49" spans="1:9" x14ac:dyDescent="0.25">
      <c r="A49">
        <v>20</v>
      </c>
      <c r="B49">
        <v>300000</v>
      </c>
      <c r="C49">
        <f t="shared" si="0"/>
        <v>3</v>
      </c>
      <c r="D49">
        <v>3</v>
      </c>
      <c r="E49">
        <v>3</v>
      </c>
      <c r="F49">
        <v>3</v>
      </c>
      <c r="G49">
        <v>3</v>
      </c>
      <c r="H49" s="2"/>
      <c r="I49" s="1"/>
    </row>
    <row r="50" spans="1:9" x14ac:dyDescent="0.25">
      <c r="A50">
        <v>24</v>
      </c>
      <c r="B50">
        <v>100</v>
      </c>
      <c r="C50">
        <f t="shared" si="0"/>
        <v>3</v>
      </c>
      <c r="D50">
        <v>3</v>
      </c>
      <c r="E50">
        <v>3</v>
      </c>
      <c r="F50">
        <v>3</v>
      </c>
      <c r="G50">
        <v>3</v>
      </c>
      <c r="H50" s="2"/>
      <c r="I50" s="1"/>
    </row>
    <row r="51" spans="1:9" x14ac:dyDescent="0.25">
      <c r="A51">
        <v>24</v>
      </c>
      <c r="B51">
        <v>1000</v>
      </c>
      <c r="C51">
        <f t="shared" si="0"/>
        <v>3</v>
      </c>
      <c r="D51">
        <v>3</v>
      </c>
      <c r="E51">
        <v>3</v>
      </c>
      <c r="F51">
        <v>3</v>
      </c>
      <c r="G51">
        <v>3</v>
      </c>
      <c r="H51" s="2"/>
      <c r="I51" s="1"/>
    </row>
    <row r="52" spans="1:9" x14ac:dyDescent="0.25">
      <c r="A52">
        <v>24</v>
      </c>
      <c r="B52">
        <v>10000</v>
      </c>
      <c r="C52">
        <f t="shared" si="0"/>
        <v>3</v>
      </c>
      <c r="D52">
        <v>3</v>
      </c>
      <c r="E52">
        <v>3</v>
      </c>
      <c r="F52">
        <v>3</v>
      </c>
      <c r="G52">
        <v>3</v>
      </c>
      <c r="H52" s="2"/>
      <c r="I52" s="1"/>
    </row>
    <row r="53" spans="1:9" x14ac:dyDescent="0.25">
      <c r="A53">
        <v>24</v>
      </c>
      <c r="B53">
        <v>100000</v>
      </c>
      <c r="C53">
        <f t="shared" si="0"/>
        <v>3</v>
      </c>
      <c r="D53">
        <v>3</v>
      </c>
      <c r="E53">
        <v>3</v>
      </c>
      <c r="F53">
        <v>3</v>
      </c>
      <c r="G53">
        <v>3</v>
      </c>
      <c r="H53" s="2"/>
      <c r="I53" s="1"/>
    </row>
    <row r="54" spans="1:9" x14ac:dyDescent="0.25">
      <c r="A54">
        <v>24</v>
      </c>
      <c r="B54">
        <v>150000</v>
      </c>
      <c r="C54">
        <f t="shared" si="0"/>
        <v>3</v>
      </c>
      <c r="D54">
        <v>3</v>
      </c>
      <c r="E54">
        <v>3</v>
      </c>
      <c r="F54">
        <v>3</v>
      </c>
      <c r="G54">
        <v>3</v>
      </c>
      <c r="H54" s="2"/>
      <c r="I54" s="1"/>
    </row>
    <row r="55" spans="1:9" x14ac:dyDescent="0.25">
      <c r="A55">
        <v>24</v>
      </c>
      <c r="B55">
        <v>200000</v>
      </c>
      <c r="C55">
        <f t="shared" si="0"/>
        <v>3</v>
      </c>
      <c r="D55">
        <v>3</v>
      </c>
      <c r="E55">
        <v>3</v>
      </c>
      <c r="F55">
        <v>3</v>
      </c>
      <c r="G55">
        <v>3</v>
      </c>
      <c r="H55" s="2"/>
      <c r="I55" s="1"/>
    </row>
    <row r="56" spans="1:9" x14ac:dyDescent="0.25">
      <c r="A56">
        <v>24</v>
      </c>
      <c r="B56">
        <v>250000</v>
      </c>
      <c r="C56">
        <f t="shared" si="0"/>
        <v>3</v>
      </c>
      <c r="D56">
        <v>3</v>
      </c>
      <c r="E56">
        <v>3</v>
      </c>
      <c r="F56">
        <v>3</v>
      </c>
      <c r="G56">
        <v>3</v>
      </c>
      <c r="H56" s="2"/>
      <c r="I56" s="1"/>
    </row>
    <row r="57" spans="1:9" x14ac:dyDescent="0.25">
      <c r="A57">
        <v>24</v>
      </c>
      <c r="B57">
        <v>300000</v>
      </c>
      <c r="C57">
        <f t="shared" si="0"/>
        <v>3</v>
      </c>
      <c r="D57">
        <v>3</v>
      </c>
      <c r="E57">
        <v>3</v>
      </c>
      <c r="F57">
        <v>3</v>
      </c>
      <c r="G57">
        <v>3</v>
      </c>
      <c r="H57" s="2"/>
      <c r="I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Sheet2</vt:lpstr>
      <vt:lpstr>RAWSEQ</vt:lpstr>
      <vt:lpstr>RAWPAR</vt:lpstr>
      <vt:lpstr>OneBucketAt300k</vt:lpstr>
      <vt:lpstr>Graphs</vt:lpstr>
      <vt:lpstr>Just Tables</vt:lpstr>
      <vt:lpstr>RAWBUCKETPAR</vt:lpstr>
      <vt:lpstr>RAWBUCKETSEQ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2017-03-30T06:38:34Z</dcterms:created>
  <dcterms:modified xsi:type="dcterms:W3CDTF">2017-04-06T08:31:43Z</dcterms:modified>
</cp:coreProperties>
</file>