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  <sheet name="Sheet2" sheetId="2" r:id="rId2"/>
  </sheets>
  <definedNames>
    <definedName name="_xlnm._FilterDatabase" localSheetId="0" hidden="1">Sheet1!$D$4:$D$75</definedName>
  </definedNames>
  <calcPr calcId="144525"/>
</workbook>
</file>

<file path=xl/sharedStrings.xml><?xml version="1.0" encoding="utf-8"?>
<sst xmlns="http://schemas.openxmlformats.org/spreadsheetml/2006/main" count="127">
  <si>
    <t>好兔1.5App端工作量评估</t>
  </si>
  <si>
    <t>说明：
1.开发时间仅为预估时间
2.并且将接口调试时间并入开发时间，时间相对比较紧张
3.实际开发时间可能因为客观因素会有所出入，</t>
  </si>
  <si>
    <t>模块</t>
  </si>
  <si>
    <t>页面</t>
  </si>
  <si>
    <t>功能</t>
  </si>
  <si>
    <t>开发时间(天)</t>
  </si>
  <si>
    <t>备注</t>
  </si>
  <si>
    <t>活动</t>
  </si>
  <si>
    <t>活动列表</t>
  </si>
  <si>
    <t>增加广告位</t>
  </si>
  <si>
    <t>赛事列表</t>
  </si>
  <si>
    <t>活动/赛事付费</t>
  </si>
  <si>
    <t>搜索</t>
  </si>
  <si>
    <t>广告关键字或者广告推荐</t>
  </si>
  <si>
    <t>课程</t>
  </si>
  <si>
    <t>课程增加广告位</t>
  </si>
  <si>
    <t>邮储广告</t>
  </si>
  <si>
    <t>增加邮储广告web支持</t>
  </si>
  <si>
    <t>开机</t>
  </si>
  <si>
    <t>开机广告</t>
  </si>
  <si>
    <t>新增开机广告页</t>
  </si>
  <si>
    <t>新增</t>
  </si>
  <si>
    <t>直播banner增加广告</t>
  </si>
  <si>
    <t>活动详情增加广告</t>
  </si>
  <si>
    <t>增加强制更新逻辑</t>
  </si>
  <si>
    <t>广告增加分享功能</t>
  </si>
  <si>
    <t>修改启动页</t>
  </si>
  <si>
    <t>总计</t>
  </si>
  <si>
    <t>4.17-待定（延期）</t>
  </si>
  <si>
    <t>增加已报名展示及逻辑</t>
  </si>
  <si>
    <t>活动详情</t>
  </si>
  <si>
    <t>1.增加修改功能
2.增加升级为赛事功能
3.增加报名人数显示</t>
  </si>
  <si>
    <t>升级赛事</t>
  </si>
  <si>
    <t>新开发升级赛事页面</t>
  </si>
  <si>
    <t>赛事详情</t>
  </si>
  <si>
    <t>1.增加报名状态判断，
2.增加报名付费流程
3.增加报名人数显示</t>
  </si>
  <si>
    <t>活动/赛事付费成功页</t>
  </si>
  <si>
    <t>新开发页面，活动提醒，查看活动，分享
增加广告位展示</t>
  </si>
  <si>
    <t>直播</t>
  </si>
  <si>
    <t>直播列表</t>
  </si>
  <si>
    <t>新开发，
有广告位</t>
  </si>
  <si>
    <t>图片详情</t>
  </si>
  <si>
    <t>新增功能：可翻页查看图片</t>
  </si>
  <si>
    <t>发布</t>
  </si>
  <si>
    <t>1.选择赛事活动UI修改，
2.新增视频直播
3.新增申请参加活动流程</t>
  </si>
  <si>
    <t>实名认证</t>
  </si>
  <si>
    <t>实名认证UI修改
增加上传身份证照片</t>
  </si>
  <si>
    <t>图片直播</t>
  </si>
  <si>
    <t>1.新增评论
2.新增表情键盘
3.有直播权限增加上传图片流程(只从相册选取)
4.直播只能单反上传图片，活动都可以，二维码不能上传</t>
  </si>
  <si>
    <t>消息</t>
  </si>
  <si>
    <t>消息内容存贮</t>
  </si>
  <si>
    <t>增加通知</t>
  </si>
  <si>
    <t>新增通知页面</t>
  </si>
  <si>
    <t>首页</t>
  </si>
  <si>
    <t>1.tab修改增加直播，
2.增加报名群成功红点提示
3.全局增加活动提醒</t>
  </si>
  <si>
    <t>4.21-5.10</t>
  </si>
  <si>
    <t>登录</t>
  </si>
  <si>
    <t>UI修改</t>
  </si>
  <si>
    <t>视频</t>
  </si>
  <si>
    <t>1.视频弹窗关联项目增加至三个
2.未关注增加加号，增加关注逻辑</t>
  </si>
  <si>
    <t>分享</t>
  </si>
  <si>
    <t>1.分享修改UI，
2.增加分享给好兔俱乐部，
3.增加保存本地
4.增加举报，兔码
5.分享商品到群需要群主确定</t>
  </si>
  <si>
    <t>1.修改分享UI，
2.增加分享给好兔俱乐部，
3.增加举报，兔码</t>
  </si>
  <si>
    <t>举报页面</t>
  </si>
  <si>
    <t>兔码展示</t>
  </si>
  <si>
    <t>视频直播播放</t>
  </si>
  <si>
    <t>商品支付</t>
  </si>
  <si>
    <t>新增页面</t>
  </si>
  <si>
    <t>课程支付</t>
  </si>
  <si>
    <t>支付成功页</t>
  </si>
  <si>
    <t>修改为底部样式</t>
  </si>
  <si>
    <t>1.修改视频拍摄样式，
2.页面增加从相册选取视频功能</t>
  </si>
  <si>
    <t>视频/发布</t>
  </si>
  <si>
    <t>1.UI修改
2.增加发布并保存到手机功能
3.增加保存为草稿功能</t>
  </si>
  <si>
    <t>视频/发布/关联</t>
  </si>
  <si>
    <t>1.UI修改
2.关联增加至3个</t>
  </si>
  <si>
    <t>新增商户</t>
  </si>
  <si>
    <t>关联新增新增商户功能</t>
  </si>
  <si>
    <t>拍照</t>
  </si>
  <si>
    <t>1.拍照功能UI修改，功能需重做，
2.页面增加选择照片功能
3.选取图片生成视频功能</t>
  </si>
  <si>
    <t>选取照片</t>
  </si>
  <si>
    <t>选择照片修改页面</t>
  </si>
  <si>
    <t>视频直播</t>
  </si>
  <si>
    <t>1.新开发直播功能
2.评论
3.表情键盘
4.分享</t>
  </si>
  <si>
    <t>我</t>
  </si>
  <si>
    <t>1.增加我的订单
2.增加兔码</t>
  </si>
  <si>
    <t>俱乐部详情</t>
  </si>
  <si>
    <t>1.增加群详情展示，
2.增加驻场教练</t>
  </si>
  <si>
    <t>俱乐部描述页</t>
  </si>
  <si>
    <t>俱乐部成员</t>
  </si>
  <si>
    <t>增加滑动删除，设为教练，管理员功能</t>
  </si>
  <si>
    <t>我的钱包</t>
  </si>
  <si>
    <t>我的账单</t>
  </si>
  <si>
    <t>我的订单</t>
  </si>
  <si>
    <t>新增订单列表</t>
  </si>
  <si>
    <t>订单详情</t>
  </si>
  <si>
    <t>新增订单详情页</t>
  </si>
  <si>
    <t>群聊天页面</t>
  </si>
  <si>
    <t>增加活动，商品，课程轮播</t>
  </si>
  <si>
    <t>5.11-6.12</t>
  </si>
  <si>
    <t>个人中心</t>
  </si>
  <si>
    <t>将菜单页面的申请成为和我的俱乐部移到个人中心</t>
  </si>
  <si>
    <t>只保留发布视频和发布直播</t>
  </si>
  <si>
    <t>群</t>
  </si>
  <si>
    <t>群详情页</t>
  </si>
  <si>
    <t>增加群活动</t>
  </si>
  <si>
    <t>增加群相册</t>
  </si>
  <si>
    <t>增加发布，群主发布活动，商家发布商品，教练发布课程</t>
  </si>
  <si>
    <t>活动列表UI重构</t>
  </si>
  <si>
    <t>分享增加二维码展示</t>
  </si>
  <si>
    <t>工作量总计</t>
  </si>
  <si>
    <t>价格</t>
  </si>
  <si>
    <t>实际所需开发时间</t>
  </si>
  <si>
    <t>接口调试时间</t>
  </si>
  <si>
    <t>合并入开发时间</t>
  </si>
  <si>
    <t>好兔1.5H5端工作量评估</t>
  </si>
  <si>
    <t>H5页面</t>
  </si>
  <si>
    <t>邮储广告页面</t>
  </si>
  <si>
    <t>活动/支付/结果页</t>
  </si>
  <si>
    <t>支付，分享</t>
  </si>
  <si>
    <t>赛事/支付/结果页</t>
  </si>
  <si>
    <t>课程/支付/结果页</t>
  </si>
  <si>
    <t>商品/支付/结果页</t>
  </si>
  <si>
    <t>图片直播，IM，表情键盘</t>
  </si>
  <si>
    <t>直播，IM</t>
  </si>
  <si>
    <t>视频直播，IM，表情键盘</t>
  </si>
  <si>
    <t>新开发，自动播放某个位置的直播视频，
有广告位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</si>
</sst>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 tint="0.35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00B0F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12"/>
      <color rgb="FF7030A0"/>
      <name val="宋体"/>
      <charset val="134"/>
      <scheme val="minor"/>
    </font>
    <font>
      <b/>
      <sz val="16"/>
      <color rgb="FF7030A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30" borderId="1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19" borderId="18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2" borderId="16" applyNumberFormat="0" applyAlignment="0" applyProtection="0">
      <alignment vertical="center"/>
    </xf>
    <xf numFmtId="0" fontId="28" fillId="19" borderId="19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2" borderId="1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85"/>
  <sheetViews>
    <sheetView tabSelected="1" topLeftCell="A2" workbookViewId="0">
      <selection activeCell="F2" sqref="F2:J19"/>
    </sheetView>
  </sheetViews>
  <sheetFormatPr defaultColWidth="9.14285714285714" defaultRowHeight="17.6"/>
  <cols>
    <col min="1" max="1" width="27.3571428571429" customWidth="1"/>
    <col min="2" max="2" width="23.6428571428571" customWidth="1"/>
    <col min="3" max="3" width="43.0357142857143" style="10" customWidth="1"/>
    <col min="4" max="4" width="17.8571428571429" style="10" customWidth="1"/>
    <col min="5" max="5" width="20.1785714285714" style="10" customWidth="1"/>
  </cols>
  <sheetData>
    <row r="2" ht="26" spans="1:12">
      <c r="A2" s="1" t="s">
        <v>0</v>
      </c>
      <c r="B2" s="2"/>
      <c r="C2" s="2"/>
      <c r="D2" s="2"/>
      <c r="E2" s="43"/>
      <c r="F2" s="44" t="str">
        <f>"合计：
工作量："&amp;D71&amp;"天
开发时间："&amp;D71*2&amp;"天
总计Android+iOS+H5：28000
第一期+第二期+第四期App合计14800"</f>
        <v>合计：
工作量：23.6天
开发时间：47.2天
总计Android+iOS+H5：28000
第一期+第二期+第四期App合计14800</v>
      </c>
      <c r="G2" s="44"/>
      <c r="H2" s="44"/>
      <c r="I2" s="44"/>
      <c r="J2" s="44"/>
      <c r="K2" s="51"/>
      <c r="L2" s="51"/>
    </row>
    <row r="3" customFormat="1" ht="26" spans="1:12">
      <c r="A3" s="3" t="s">
        <v>1</v>
      </c>
      <c r="B3" s="4"/>
      <c r="C3" s="4"/>
      <c r="D3" s="4"/>
      <c r="E3" s="45"/>
      <c r="F3" s="44"/>
      <c r="G3" s="44"/>
      <c r="H3" s="44"/>
      <c r="I3" s="44"/>
      <c r="J3" s="44"/>
      <c r="K3" s="51"/>
      <c r="L3" s="51"/>
    </row>
    <row r="4" s="63" customFormat="1" ht="26" spans="1:12">
      <c r="A4" s="5" t="s">
        <v>2</v>
      </c>
      <c r="B4" s="6" t="s">
        <v>3</v>
      </c>
      <c r="C4" s="7" t="s">
        <v>4</v>
      </c>
      <c r="D4" s="7" t="s">
        <v>5</v>
      </c>
      <c r="E4" s="46" t="s">
        <v>6</v>
      </c>
      <c r="F4" s="44"/>
      <c r="G4" s="44"/>
      <c r="H4" s="44"/>
      <c r="I4" s="44"/>
      <c r="J4" s="44"/>
      <c r="K4" s="51"/>
      <c r="L4" s="51"/>
    </row>
    <row r="5" s="9" customFormat="1" ht="26" spans="1:12">
      <c r="A5" s="11" t="s">
        <v>7</v>
      </c>
      <c r="B5" s="12" t="s">
        <v>8</v>
      </c>
      <c r="C5" s="13" t="s">
        <v>9</v>
      </c>
      <c r="D5" s="13">
        <v>0.1</v>
      </c>
      <c r="E5" s="48" t="str">
        <f>"第一期
工作量："&amp;D18&amp;"天
开发时间："&amp;D18*2&amp;"天
价格："&amp;D18&amp;"*600="&amp;D18*600&amp;"
测试时间1天"</f>
        <v>第一期
工作量：1.8天
开发时间：3.6天
价格：1.8*600=1080
测试时间1天</v>
      </c>
      <c r="F5" s="44"/>
      <c r="G5" s="44"/>
      <c r="H5" s="44"/>
      <c r="I5" s="44"/>
      <c r="J5" s="44"/>
      <c r="K5" s="51"/>
      <c r="L5" s="51"/>
    </row>
    <row r="6" s="9" customFormat="1" ht="26" spans="1:12">
      <c r="A6" s="11"/>
      <c r="B6" s="12" t="s">
        <v>10</v>
      </c>
      <c r="C6" s="13" t="s">
        <v>9</v>
      </c>
      <c r="D6" s="13">
        <v>0.1</v>
      </c>
      <c r="E6" s="48"/>
      <c r="F6" s="44"/>
      <c r="G6" s="44"/>
      <c r="H6" s="44"/>
      <c r="I6" s="44"/>
      <c r="J6" s="44"/>
      <c r="K6" s="51"/>
      <c r="L6" s="51"/>
    </row>
    <row r="7" s="9" customFormat="1" ht="26" spans="1:12">
      <c r="A7" s="11"/>
      <c r="B7" s="12" t="s">
        <v>11</v>
      </c>
      <c r="C7" s="14" t="s">
        <v>9</v>
      </c>
      <c r="D7" s="14">
        <v>0.1</v>
      </c>
      <c r="E7" s="48"/>
      <c r="F7" s="44"/>
      <c r="G7" s="44"/>
      <c r="H7" s="44"/>
      <c r="I7" s="44"/>
      <c r="J7" s="44"/>
      <c r="K7" s="51"/>
      <c r="L7" s="51"/>
    </row>
    <row r="8" s="64" customFormat="1" ht="26" spans="1:12">
      <c r="A8" s="11" t="s">
        <v>12</v>
      </c>
      <c r="B8" s="12" t="s">
        <v>12</v>
      </c>
      <c r="C8" s="13" t="s">
        <v>13</v>
      </c>
      <c r="D8" s="13">
        <v>0.2</v>
      </c>
      <c r="E8" s="48"/>
      <c r="F8" s="44"/>
      <c r="G8" s="44"/>
      <c r="H8" s="44"/>
      <c r="I8" s="44"/>
      <c r="J8" s="44"/>
      <c r="K8" s="51"/>
      <c r="L8" s="51"/>
    </row>
    <row r="9" s="64" customFormat="1" ht="26" spans="1:12">
      <c r="A9" s="11"/>
      <c r="B9" s="12" t="s">
        <v>14</v>
      </c>
      <c r="C9" s="13" t="s">
        <v>15</v>
      </c>
      <c r="D9" s="13">
        <v>0.1</v>
      </c>
      <c r="E9" s="48"/>
      <c r="F9" s="44"/>
      <c r="G9" s="44"/>
      <c r="H9" s="44"/>
      <c r="I9" s="44"/>
      <c r="J9" s="44"/>
      <c r="K9" s="51"/>
      <c r="L9" s="51"/>
    </row>
    <row r="10" s="64" customFormat="1" ht="26" spans="1:12">
      <c r="A10" s="11" t="s">
        <v>16</v>
      </c>
      <c r="B10" s="12" t="s">
        <v>17</v>
      </c>
      <c r="C10" s="13"/>
      <c r="D10" s="13">
        <v>0.3</v>
      </c>
      <c r="E10" s="48"/>
      <c r="F10" s="44"/>
      <c r="G10" s="44"/>
      <c r="H10" s="44"/>
      <c r="I10" s="44"/>
      <c r="J10" s="44"/>
      <c r="K10" s="51"/>
      <c r="L10" s="51"/>
    </row>
    <row r="11" s="9" customFormat="1" spans="1:5">
      <c r="A11" s="11" t="s">
        <v>18</v>
      </c>
      <c r="B11" s="12" t="s">
        <v>19</v>
      </c>
      <c r="C11" s="13" t="s">
        <v>20</v>
      </c>
      <c r="D11" s="13">
        <v>0.3</v>
      </c>
      <c r="E11" s="53"/>
    </row>
    <row r="12" s="64" customFormat="1" ht="26" spans="1:12">
      <c r="A12" s="65" t="s">
        <v>21</v>
      </c>
      <c r="B12" s="64" t="s">
        <v>22</v>
      </c>
      <c r="C12" s="13"/>
      <c r="D12" s="13">
        <v>0.1</v>
      </c>
      <c r="E12" s="48"/>
      <c r="F12" s="44"/>
      <c r="G12" s="44"/>
      <c r="H12" s="44"/>
      <c r="I12" s="44"/>
      <c r="J12" s="44"/>
      <c r="K12" s="51"/>
      <c r="L12" s="51"/>
    </row>
    <row r="13" s="64" customFormat="1" ht="26" spans="1:12">
      <c r="A13" s="65"/>
      <c r="B13" s="64" t="s">
        <v>23</v>
      </c>
      <c r="C13" s="13"/>
      <c r="D13" s="13">
        <v>0.2</v>
      </c>
      <c r="E13" s="48"/>
      <c r="F13" s="44"/>
      <c r="G13" s="44"/>
      <c r="H13" s="44"/>
      <c r="I13" s="44"/>
      <c r="J13" s="44"/>
      <c r="K13" s="51"/>
      <c r="L13" s="51"/>
    </row>
    <row r="14" s="64" customFormat="1" ht="26" spans="1:12">
      <c r="A14" s="65"/>
      <c r="B14" s="64" t="s">
        <v>24</v>
      </c>
      <c r="C14" s="13"/>
      <c r="D14" s="13">
        <v>0.1</v>
      </c>
      <c r="E14" s="48"/>
      <c r="F14" s="44"/>
      <c r="G14" s="44"/>
      <c r="H14" s="44"/>
      <c r="I14" s="44"/>
      <c r="J14" s="44"/>
      <c r="K14" s="51"/>
      <c r="L14" s="51"/>
    </row>
    <row r="15" s="64" customFormat="1" ht="26" spans="1:12">
      <c r="A15" s="65"/>
      <c r="B15" s="64" t="s">
        <v>25</v>
      </c>
      <c r="C15" s="13"/>
      <c r="D15" s="13">
        <v>0.2</v>
      </c>
      <c r="E15" s="48"/>
      <c r="F15" s="44"/>
      <c r="G15" s="44"/>
      <c r="H15" s="44"/>
      <c r="I15" s="44"/>
      <c r="J15" s="44"/>
      <c r="K15" s="51"/>
      <c r="L15" s="51"/>
    </row>
    <row r="16" s="64" customFormat="1" ht="26" spans="1:12">
      <c r="A16" s="65"/>
      <c r="B16" s="64" t="s">
        <v>26</v>
      </c>
      <c r="C16" s="13"/>
      <c r="D16" s="13"/>
      <c r="E16" s="48"/>
      <c r="F16" s="44"/>
      <c r="G16" s="44"/>
      <c r="H16" s="44"/>
      <c r="I16" s="44"/>
      <c r="J16" s="44"/>
      <c r="K16" s="51"/>
      <c r="L16" s="51"/>
    </row>
    <row r="17" s="64" customFormat="1" ht="26" spans="1:12">
      <c r="A17" s="11"/>
      <c r="B17" s="12"/>
      <c r="C17" s="13"/>
      <c r="D17" s="13"/>
      <c r="E17" s="48"/>
      <c r="F17" s="44"/>
      <c r="G17" s="44"/>
      <c r="H17" s="44"/>
      <c r="I17" s="44"/>
      <c r="J17" s="44"/>
      <c r="K17" s="51"/>
      <c r="L17" s="51"/>
    </row>
    <row r="18" s="64" customFormat="1" ht="26" spans="1:12">
      <c r="A18" s="15" t="s">
        <v>27</v>
      </c>
      <c r="B18" s="16"/>
      <c r="C18" s="17"/>
      <c r="D18" s="17">
        <f>SUM(D5:D17)</f>
        <v>1.8</v>
      </c>
      <c r="E18" s="49" t="s">
        <v>28</v>
      </c>
      <c r="F18" s="44"/>
      <c r="G18" s="44"/>
      <c r="H18" s="44"/>
      <c r="I18" s="44"/>
      <c r="J18" s="44"/>
      <c r="K18" s="51"/>
      <c r="L18" s="51"/>
    </row>
    <row r="19" s="19" customFormat="1" ht="26" spans="1:12">
      <c r="A19" s="18" t="s">
        <v>7</v>
      </c>
      <c r="B19" s="19" t="s">
        <v>8</v>
      </c>
      <c r="C19" s="20" t="s">
        <v>29</v>
      </c>
      <c r="D19" s="20">
        <v>0.3</v>
      </c>
      <c r="E19" s="50" t="str">
        <f>"第二期
工作量："&amp;D32&amp;"天
开发时间："&amp;D32*2&amp;"天
价格："&amp;D32&amp;"*600="&amp;D32*600&amp;"
测试时间3天"</f>
        <v>第二期
工作量：8.1天
开发时间：16.2天
价格：8.1*600=4860
测试时间3天</v>
      </c>
      <c r="F19" s="44"/>
      <c r="G19" s="44"/>
      <c r="H19" s="44"/>
      <c r="I19" s="44"/>
      <c r="J19" s="44"/>
      <c r="K19" s="51"/>
      <c r="L19" s="51"/>
    </row>
    <row r="20" s="19" customFormat="1" ht="53" spans="1:12">
      <c r="A20" s="18"/>
      <c r="B20" s="19" t="s">
        <v>30</v>
      </c>
      <c r="C20" s="20" t="s">
        <v>31</v>
      </c>
      <c r="D20" s="20">
        <v>0.5</v>
      </c>
      <c r="E20" s="50"/>
      <c r="F20" s="51"/>
      <c r="G20" s="51"/>
      <c r="H20" s="51"/>
      <c r="I20" s="51"/>
      <c r="J20" s="51"/>
      <c r="K20" s="51"/>
      <c r="L20" s="51"/>
    </row>
    <row r="21" s="19" customFormat="1" ht="26" spans="1:12">
      <c r="A21" s="18"/>
      <c r="B21" s="19" t="s">
        <v>32</v>
      </c>
      <c r="C21" s="20" t="s">
        <v>33</v>
      </c>
      <c r="D21" s="20">
        <v>0.5</v>
      </c>
      <c r="E21" s="50"/>
      <c r="F21" s="51"/>
      <c r="G21" s="51"/>
      <c r="H21" s="51"/>
      <c r="I21" s="51"/>
      <c r="J21" s="51"/>
      <c r="K21" s="51"/>
      <c r="L21" s="51"/>
    </row>
    <row r="22" s="19" customFormat="1" ht="53" spans="1:12">
      <c r="A22" s="18"/>
      <c r="B22" s="19" t="s">
        <v>34</v>
      </c>
      <c r="C22" s="20" t="s">
        <v>35</v>
      </c>
      <c r="D22" s="20">
        <v>1</v>
      </c>
      <c r="E22" s="50"/>
      <c r="F22" s="51"/>
      <c r="G22" s="51"/>
      <c r="H22" s="51"/>
      <c r="I22" s="51"/>
      <c r="J22" s="51"/>
      <c r="K22" s="51"/>
      <c r="L22" s="51"/>
    </row>
    <row r="23" s="19" customFormat="1" ht="36" spans="1:5">
      <c r="A23" s="18"/>
      <c r="B23" s="19" t="s">
        <v>36</v>
      </c>
      <c r="C23" s="20" t="s">
        <v>37</v>
      </c>
      <c r="D23" s="20">
        <v>0.5</v>
      </c>
      <c r="E23" s="50"/>
    </row>
    <row r="24" s="19" customFormat="1" ht="36" spans="1:5">
      <c r="A24" s="18" t="s">
        <v>38</v>
      </c>
      <c r="B24" s="19" t="s">
        <v>39</v>
      </c>
      <c r="C24" s="20" t="s">
        <v>40</v>
      </c>
      <c r="D24" s="20">
        <v>1</v>
      </c>
      <c r="E24" s="50"/>
    </row>
    <row r="25" s="19" customFormat="1" spans="1:5">
      <c r="A25" s="18"/>
      <c r="B25" s="19" t="s">
        <v>41</v>
      </c>
      <c r="C25" s="21" t="s">
        <v>42</v>
      </c>
      <c r="D25" s="21">
        <v>0.5</v>
      </c>
      <c r="E25" s="50"/>
    </row>
    <row r="26" s="19" customFormat="1" ht="53" spans="1:5">
      <c r="A26" s="18" t="s">
        <v>43</v>
      </c>
      <c r="B26" s="19" t="s">
        <v>38</v>
      </c>
      <c r="C26" s="20" t="s">
        <v>44</v>
      </c>
      <c r="D26" s="21">
        <v>1</v>
      </c>
      <c r="E26" s="50"/>
    </row>
    <row r="27" s="19" customFormat="1" ht="36" spans="1:5">
      <c r="A27" s="18"/>
      <c r="B27" s="19" t="s">
        <v>45</v>
      </c>
      <c r="C27" s="20" t="s">
        <v>46</v>
      </c>
      <c r="D27" s="21">
        <v>0.5</v>
      </c>
      <c r="E27" s="50"/>
    </row>
    <row r="28" s="19" customFormat="1" ht="106" spans="1:5">
      <c r="A28" s="18"/>
      <c r="B28" s="19" t="s">
        <v>47</v>
      </c>
      <c r="C28" s="20" t="s">
        <v>48</v>
      </c>
      <c r="D28" s="21">
        <v>0.5</v>
      </c>
      <c r="E28" s="50"/>
    </row>
    <row r="29" s="19" customFormat="1" spans="1:5">
      <c r="A29" s="18" t="s">
        <v>49</v>
      </c>
      <c r="B29" s="19" t="s">
        <v>49</v>
      </c>
      <c r="C29" s="21" t="s">
        <v>50</v>
      </c>
      <c r="D29" s="21">
        <v>1</v>
      </c>
      <c r="E29" s="50"/>
    </row>
    <row r="30" s="19" customFormat="1" spans="1:5">
      <c r="A30" s="18"/>
      <c r="B30" s="19" t="s">
        <v>51</v>
      </c>
      <c r="C30" s="21" t="s">
        <v>52</v>
      </c>
      <c r="D30" s="21">
        <v>0.3</v>
      </c>
      <c r="E30" s="50"/>
    </row>
    <row r="31" s="9" customFormat="1" ht="53" spans="1:9">
      <c r="A31" s="18" t="s">
        <v>53</v>
      </c>
      <c r="B31" s="19" t="s">
        <v>53</v>
      </c>
      <c r="C31" s="20" t="s">
        <v>54</v>
      </c>
      <c r="D31" s="20">
        <v>0.5</v>
      </c>
      <c r="E31" s="54"/>
      <c r="F31" s="55"/>
      <c r="G31" s="55"/>
      <c r="H31" s="55"/>
      <c r="I31" s="55"/>
    </row>
    <row r="32" s="19" customFormat="1" spans="1:5">
      <c r="A32" s="22" t="s">
        <v>27</v>
      </c>
      <c r="B32" s="23"/>
      <c r="C32" s="24"/>
      <c r="D32" s="25">
        <f>SUM(D19:D31)</f>
        <v>8.1</v>
      </c>
      <c r="E32" s="52" t="s">
        <v>55</v>
      </c>
    </row>
    <row r="33" s="9" customFormat="1" spans="1:5">
      <c r="A33" s="8"/>
      <c r="C33" s="10"/>
      <c r="D33" s="10"/>
      <c r="E33" s="53" t="str">
        <f>"第三期
工作量："&amp;D62&amp;"天
开发时间："&amp;D62*2&amp;"天
价格："&amp;D62&amp;"*600="&amp;D62*600&amp;"
测试时间4天"</f>
        <v>第三期
工作量：13.7天
开发时间：27.4天
价格：13.7*600=8220
测试时间4天</v>
      </c>
    </row>
    <row r="34" s="9" customFormat="1" spans="1:5">
      <c r="A34" s="8" t="s">
        <v>56</v>
      </c>
      <c r="B34" s="9" t="s">
        <v>56</v>
      </c>
      <c r="C34" s="10" t="s">
        <v>57</v>
      </c>
      <c r="D34" s="10"/>
      <c r="E34" s="54"/>
    </row>
    <row r="35" s="9" customFormat="1" spans="1:9">
      <c r="A35" s="8"/>
      <c r="C35" s="26"/>
      <c r="D35" s="26"/>
      <c r="E35" s="54"/>
      <c r="F35" s="55"/>
      <c r="G35" s="55"/>
      <c r="H35" s="55"/>
      <c r="I35" s="55"/>
    </row>
    <row r="36" s="9" customFormat="1" ht="36" spans="1:9">
      <c r="A36" s="8" t="s">
        <v>58</v>
      </c>
      <c r="B36" s="9" t="s">
        <v>58</v>
      </c>
      <c r="C36" s="26" t="s">
        <v>59</v>
      </c>
      <c r="D36" s="26">
        <v>1</v>
      </c>
      <c r="E36" s="54"/>
      <c r="F36" s="55"/>
      <c r="G36" s="55"/>
      <c r="H36" s="55"/>
      <c r="I36" s="55"/>
    </row>
    <row r="37" s="9" customFormat="1" ht="88" spans="1:9">
      <c r="A37" s="8"/>
      <c r="B37" s="9" t="s">
        <v>60</v>
      </c>
      <c r="C37" s="26" t="s">
        <v>61</v>
      </c>
      <c r="D37" s="26">
        <v>1</v>
      </c>
      <c r="E37" s="54"/>
      <c r="F37" s="55"/>
      <c r="G37" s="55"/>
      <c r="H37" s="55"/>
      <c r="I37" s="55"/>
    </row>
    <row r="38" s="9" customFormat="1" ht="53" spans="1:5">
      <c r="A38" s="27" t="s">
        <v>7</v>
      </c>
      <c r="B38" s="9" t="s">
        <v>60</v>
      </c>
      <c r="C38" s="26" t="s">
        <v>62</v>
      </c>
      <c r="D38" s="26"/>
      <c r="E38" s="54"/>
    </row>
    <row r="39" s="9" customFormat="1" spans="1:5">
      <c r="A39" s="27"/>
      <c r="B39" s="9" t="s">
        <v>63</v>
      </c>
      <c r="C39" s="20"/>
      <c r="D39" s="26"/>
      <c r="E39" s="54"/>
    </row>
    <row r="40" s="9" customFormat="1" spans="1:5">
      <c r="A40" s="27"/>
      <c r="B40" s="9" t="s">
        <v>64</v>
      </c>
      <c r="C40" s="20"/>
      <c r="D40" s="26">
        <v>0.3</v>
      </c>
      <c r="E40" s="54"/>
    </row>
    <row r="41" s="9" customFormat="1" spans="1:5">
      <c r="A41" s="27" t="s">
        <v>38</v>
      </c>
      <c r="B41" s="9" t="s">
        <v>65</v>
      </c>
      <c r="C41" s="20"/>
      <c r="D41" s="26">
        <v>1</v>
      </c>
      <c r="E41" s="54"/>
    </row>
    <row r="42" s="9" customFormat="1" spans="1:5">
      <c r="A42" s="27" t="s">
        <v>12</v>
      </c>
      <c r="B42" s="9" t="s">
        <v>66</v>
      </c>
      <c r="C42" s="28" t="s">
        <v>67</v>
      </c>
      <c r="D42" s="10">
        <v>0.3</v>
      </c>
      <c r="E42" s="54"/>
    </row>
    <row r="43" s="9" customFormat="1" spans="1:5">
      <c r="A43" s="27"/>
      <c r="B43" s="9" t="s">
        <v>68</v>
      </c>
      <c r="C43" s="28" t="s">
        <v>67</v>
      </c>
      <c r="D43" s="10">
        <v>0.3</v>
      </c>
      <c r="E43" s="54"/>
    </row>
    <row r="44" s="9" customFormat="1" spans="1:5">
      <c r="A44" s="27"/>
      <c r="B44" s="9" t="s">
        <v>69</v>
      </c>
      <c r="C44" s="28" t="s">
        <v>67</v>
      </c>
      <c r="D44" s="10">
        <v>0.3</v>
      </c>
      <c r="E44" s="54"/>
    </row>
    <row r="45" s="9" customFormat="1" spans="1:5">
      <c r="A45" s="8" t="s">
        <v>43</v>
      </c>
      <c r="B45" s="9" t="s">
        <v>43</v>
      </c>
      <c r="C45" s="10" t="s">
        <v>70</v>
      </c>
      <c r="D45" s="10">
        <v>0.5</v>
      </c>
      <c r="E45" s="54"/>
    </row>
    <row r="46" s="9" customFormat="1" ht="36" spans="1:5">
      <c r="A46" s="8"/>
      <c r="B46" s="9" t="s">
        <v>58</v>
      </c>
      <c r="C46" s="26" t="s">
        <v>71</v>
      </c>
      <c r="D46" s="26">
        <v>0.5</v>
      </c>
      <c r="E46" s="54"/>
    </row>
    <row r="47" s="9" customFormat="1" ht="53" spans="1:5">
      <c r="A47" s="8"/>
      <c r="B47" s="9" t="s">
        <v>72</v>
      </c>
      <c r="C47" s="26" t="s">
        <v>73</v>
      </c>
      <c r="D47" s="26">
        <v>1</v>
      </c>
      <c r="E47" s="54"/>
    </row>
    <row r="48" s="9" customFormat="1" ht="36" spans="1:5">
      <c r="A48" s="8"/>
      <c r="B48" s="9" t="s">
        <v>74</v>
      </c>
      <c r="C48" s="26" t="s">
        <v>75</v>
      </c>
      <c r="D48" s="26">
        <v>0.5</v>
      </c>
      <c r="E48" s="54"/>
    </row>
    <row r="49" s="9" customFormat="1" ht="18" spans="1:5">
      <c r="A49" s="8"/>
      <c r="B49" s="9" t="s">
        <v>76</v>
      </c>
      <c r="C49" s="26" t="s">
        <v>77</v>
      </c>
      <c r="D49" s="26">
        <v>0.3</v>
      </c>
      <c r="E49" s="54"/>
    </row>
    <row r="50" s="9" customFormat="1" ht="53" spans="1:5">
      <c r="A50" s="8"/>
      <c r="B50" s="9" t="s">
        <v>78</v>
      </c>
      <c r="C50" s="26" t="s">
        <v>79</v>
      </c>
      <c r="D50" s="26">
        <v>1</v>
      </c>
      <c r="E50" s="54"/>
    </row>
    <row r="51" s="9" customFormat="1" ht="18" spans="1:5">
      <c r="A51" s="8"/>
      <c r="B51" s="9" t="s">
        <v>80</v>
      </c>
      <c r="C51" s="26" t="s">
        <v>81</v>
      </c>
      <c r="D51" s="26">
        <v>0.3</v>
      </c>
      <c r="E51" s="54"/>
    </row>
    <row r="52" s="9" customFormat="1" ht="71" spans="1:5">
      <c r="A52" s="8"/>
      <c r="B52" s="9" t="s">
        <v>82</v>
      </c>
      <c r="C52" s="26" t="s">
        <v>83</v>
      </c>
      <c r="D52" s="10">
        <v>3</v>
      </c>
      <c r="E52" s="54"/>
    </row>
    <row r="53" s="9" customFormat="1" ht="36" spans="1:5">
      <c r="A53" s="8" t="s">
        <v>84</v>
      </c>
      <c r="B53" s="9" t="s">
        <v>84</v>
      </c>
      <c r="C53" s="26" t="s">
        <v>85</v>
      </c>
      <c r="D53" s="10">
        <v>0.2</v>
      </c>
      <c r="E53" s="54"/>
    </row>
    <row r="54" s="9" customFormat="1" ht="36" spans="1:5">
      <c r="A54" s="8"/>
      <c r="B54" s="9" t="s">
        <v>86</v>
      </c>
      <c r="C54" s="26" t="s">
        <v>87</v>
      </c>
      <c r="D54" s="10">
        <v>0.4</v>
      </c>
      <c r="E54" s="54"/>
    </row>
    <row r="55" s="9" customFormat="1" spans="1:5">
      <c r="A55" s="8"/>
      <c r="B55" s="9" t="s">
        <v>88</v>
      </c>
      <c r="C55" s="21"/>
      <c r="D55" s="10">
        <v>0.1</v>
      </c>
      <c r="E55" s="54"/>
    </row>
    <row r="56" s="9" customFormat="1" spans="1:5">
      <c r="A56" s="8"/>
      <c r="B56" s="9" t="s">
        <v>89</v>
      </c>
      <c r="C56" s="10" t="s">
        <v>90</v>
      </c>
      <c r="D56" s="10">
        <v>0.2</v>
      </c>
      <c r="E56" s="54"/>
    </row>
    <row r="57" s="9" customFormat="1" spans="1:5">
      <c r="A57" s="8"/>
      <c r="B57" s="9" t="s">
        <v>91</v>
      </c>
      <c r="C57" s="10" t="s">
        <v>57</v>
      </c>
      <c r="D57" s="10">
        <v>0.1</v>
      </c>
      <c r="E57" s="54"/>
    </row>
    <row r="58" s="9" customFormat="1" spans="1:5">
      <c r="A58" s="8"/>
      <c r="B58" s="9" t="s">
        <v>92</v>
      </c>
      <c r="C58" s="10" t="s">
        <v>57</v>
      </c>
      <c r="D58" s="10">
        <v>0.1</v>
      </c>
      <c r="E58" s="54"/>
    </row>
    <row r="59" s="9" customFormat="1" spans="1:5">
      <c r="A59" s="8"/>
      <c r="B59" s="9" t="s">
        <v>93</v>
      </c>
      <c r="C59" s="28" t="s">
        <v>94</v>
      </c>
      <c r="D59" s="10">
        <v>0.5</v>
      </c>
      <c r="E59" s="54"/>
    </row>
    <row r="60" s="9" customFormat="1" spans="1:5">
      <c r="A60" s="8"/>
      <c r="B60" s="9" t="s">
        <v>95</v>
      </c>
      <c r="C60" s="28" t="s">
        <v>96</v>
      </c>
      <c r="D60" s="10">
        <v>0.5</v>
      </c>
      <c r="E60" s="54"/>
    </row>
    <row r="61" s="9" customFormat="1" spans="1:5">
      <c r="A61" s="8" t="s">
        <v>49</v>
      </c>
      <c r="B61" s="9" t="s">
        <v>97</v>
      </c>
      <c r="C61" s="10" t="s">
        <v>98</v>
      </c>
      <c r="D61" s="10">
        <v>0.3</v>
      </c>
      <c r="E61" s="54"/>
    </row>
    <row r="62" s="9" customFormat="1" spans="1:5">
      <c r="A62" s="29" t="s">
        <v>27</v>
      </c>
      <c r="B62" s="30"/>
      <c r="C62" s="30"/>
      <c r="D62" s="31">
        <f>SUM(D33:D61)</f>
        <v>13.7</v>
      </c>
      <c r="E62" s="56" t="s">
        <v>99</v>
      </c>
    </row>
    <row r="63" s="9" customFormat="1" ht="36" spans="1:5">
      <c r="A63" s="66" t="s">
        <v>100</v>
      </c>
      <c r="B63" s="66" t="s">
        <v>100</v>
      </c>
      <c r="C63" s="67" t="s">
        <v>101</v>
      </c>
      <c r="D63" s="68">
        <v>0.3</v>
      </c>
      <c r="E63" s="72" t="str">
        <f>"第四期
工作量："&amp;D70&amp;"天
开发时间："&amp;D70*2&amp;"天
价格："&amp;D70&amp;"*600="&amp;D70*600&amp;"
测试时间3天"</f>
        <v>第四期
工作量：2.5天
开发时间：5天
价格：2.5*600=1500
测试时间3天</v>
      </c>
    </row>
    <row r="64" s="9" customFormat="1" spans="1:5">
      <c r="A64" s="69" t="s">
        <v>43</v>
      </c>
      <c r="B64" s="69" t="s">
        <v>43</v>
      </c>
      <c r="C64" s="70" t="s">
        <v>102</v>
      </c>
      <c r="D64" s="71"/>
      <c r="E64" s="73"/>
    </row>
    <row r="65" s="9" customFormat="1" spans="1:5">
      <c r="A65" s="66" t="s">
        <v>103</v>
      </c>
      <c r="B65" s="66" t="s">
        <v>104</v>
      </c>
      <c r="C65" s="74" t="s">
        <v>105</v>
      </c>
      <c r="D65" s="68">
        <v>0.5</v>
      </c>
      <c r="E65" s="73"/>
    </row>
    <row r="66" s="9" customFormat="1" spans="1:5">
      <c r="A66" s="75"/>
      <c r="B66" s="75"/>
      <c r="C66" s="74" t="s">
        <v>106</v>
      </c>
      <c r="D66" s="68">
        <v>0.5</v>
      </c>
      <c r="E66" s="73"/>
    </row>
    <row r="67" s="9" customFormat="1" ht="36" spans="1:5">
      <c r="A67" s="75"/>
      <c r="B67" s="75"/>
      <c r="C67" s="67" t="s">
        <v>107</v>
      </c>
      <c r="D67" s="68">
        <v>0.2</v>
      </c>
      <c r="E67" s="73"/>
    </row>
    <row r="68" s="9" customFormat="1" ht="18" spans="1:5">
      <c r="A68" s="66" t="s">
        <v>7</v>
      </c>
      <c r="B68" s="66" t="s">
        <v>8</v>
      </c>
      <c r="C68" s="67" t="s">
        <v>108</v>
      </c>
      <c r="D68" s="68">
        <v>0.5</v>
      </c>
      <c r="E68" s="73"/>
    </row>
    <row r="69" s="9" customFormat="1" ht="23.2" spans="1:5">
      <c r="A69" s="66" t="s">
        <v>60</v>
      </c>
      <c r="B69" s="66" t="s">
        <v>60</v>
      </c>
      <c r="C69" s="74" t="s">
        <v>109</v>
      </c>
      <c r="D69" s="68">
        <v>0.5</v>
      </c>
      <c r="E69" s="73"/>
    </row>
    <row r="70" s="9" customFormat="1" spans="1:5">
      <c r="A70" s="29" t="s">
        <v>27</v>
      </c>
      <c r="B70" s="30"/>
      <c r="C70" s="30"/>
      <c r="D70" s="31">
        <f>SUM(D63:D69)</f>
        <v>2.5</v>
      </c>
      <c r="E70" s="56"/>
    </row>
    <row r="71" s="9" customFormat="1" ht="23.2" spans="1:5">
      <c r="A71" s="8" t="s">
        <v>110</v>
      </c>
      <c r="B71" s="63"/>
      <c r="C71" s="76"/>
      <c r="D71" s="76">
        <f>SUM(D18+D32+D62)</f>
        <v>23.6</v>
      </c>
      <c r="E71" s="78"/>
    </row>
    <row r="72" s="9" customFormat="1" spans="1:5">
      <c r="A72" s="8" t="s">
        <v>111</v>
      </c>
      <c r="C72" s="10"/>
      <c r="D72" s="10" t="str">
        <f>"600/天，共"&amp;D71*600</f>
        <v>600/天，共14160</v>
      </c>
      <c r="E72" s="79"/>
    </row>
    <row r="73" s="9" customFormat="1" spans="1:5">
      <c r="A73" s="8" t="s">
        <v>112</v>
      </c>
      <c r="C73" s="10"/>
      <c r="D73" s="10" t="str">
        <f>D71&amp;"*2="&amp;D71*2&amp;"天"</f>
        <v>23.6*2=47.2天</v>
      </c>
      <c r="E73" s="79"/>
    </row>
    <row r="74" s="9" customFormat="1" spans="1:5">
      <c r="A74" s="35" t="s">
        <v>113</v>
      </c>
      <c r="B74" s="36"/>
      <c r="C74" s="37"/>
      <c r="D74" s="37" t="s">
        <v>114</v>
      </c>
      <c r="E74" s="80"/>
    </row>
    <row r="75" s="9" customFormat="1" spans="2:5">
      <c r="B75"/>
      <c r="C75" s="10"/>
      <c r="D75" s="10"/>
      <c r="E75" s="10"/>
    </row>
    <row r="76" s="9" customFormat="1" ht="26" spans="1:5">
      <c r="A76" s="38" t="s">
        <v>115</v>
      </c>
      <c r="B76" s="39"/>
      <c r="C76" s="40"/>
      <c r="D76" s="77"/>
      <c r="E76" s="77"/>
    </row>
    <row r="77" spans="1:3">
      <c r="A77" s="41" t="s">
        <v>116</v>
      </c>
      <c r="B77" t="s">
        <v>4</v>
      </c>
      <c r="C77" s="42" t="s">
        <v>111</v>
      </c>
    </row>
    <row r="78" spans="1:3">
      <c r="A78" s="41" t="s">
        <v>117</v>
      </c>
      <c r="C78" s="42">
        <v>500</v>
      </c>
    </row>
    <row r="79" spans="1:3">
      <c r="A79" s="41" t="s">
        <v>118</v>
      </c>
      <c r="B79" t="s">
        <v>119</v>
      </c>
      <c r="C79" s="42">
        <v>800</v>
      </c>
    </row>
    <row r="80" spans="1:3">
      <c r="A80" s="41" t="s">
        <v>120</v>
      </c>
      <c r="B80" t="s">
        <v>119</v>
      </c>
      <c r="C80" s="42">
        <v>400</v>
      </c>
    </row>
    <row r="81" spans="1:3">
      <c r="A81" s="41" t="s">
        <v>121</v>
      </c>
      <c r="B81" t="s">
        <v>119</v>
      </c>
      <c r="C81" s="42">
        <v>800</v>
      </c>
    </row>
    <row r="82" spans="1:3">
      <c r="A82" s="41" t="s">
        <v>122</v>
      </c>
      <c r="B82" t="s">
        <v>119</v>
      </c>
      <c r="C82" s="42">
        <v>400</v>
      </c>
    </row>
    <row r="83" spans="1:3">
      <c r="A83" s="41" t="s">
        <v>123</v>
      </c>
      <c r="B83" t="s">
        <v>124</v>
      </c>
      <c r="C83" s="42">
        <v>500</v>
      </c>
    </row>
    <row r="84" spans="1:3">
      <c r="A84" s="41" t="s">
        <v>125</v>
      </c>
      <c r="B84" t="s">
        <v>124</v>
      </c>
      <c r="C84" s="42">
        <v>500</v>
      </c>
    </row>
    <row r="85" spans="1:3">
      <c r="A85" s="60" t="s">
        <v>27</v>
      </c>
      <c r="B85" s="61"/>
      <c r="C85" s="62">
        <f>SUM(C78:C84)</f>
        <v>3900</v>
      </c>
    </row>
  </sheetData>
  <autoFilter ref="D4:D75"/>
  <mergeCells count="20">
    <mergeCell ref="A2:E2"/>
    <mergeCell ref="A3:E3"/>
    <mergeCell ref="A76:C76"/>
    <mergeCell ref="A5:A7"/>
    <mergeCell ref="A8:A9"/>
    <mergeCell ref="A12:A13"/>
    <mergeCell ref="A19:A23"/>
    <mergeCell ref="A24:A25"/>
    <mergeCell ref="A26:A28"/>
    <mergeCell ref="A29:A30"/>
    <mergeCell ref="A36:A37"/>
    <mergeCell ref="A38:A40"/>
    <mergeCell ref="A42:A44"/>
    <mergeCell ref="A45:A52"/>
    <mergeCell ref="A53:A60"/>
    <mergeCell ref="E5:E10"/>
    <mergeCell ref="E19:E30"/>
    <mergeCell ref="E33:E61"/>
    <mergeCell ref="E63:E69"/>
    <mergeCell ref="F2:J1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9"/>
  <sheetViews>
    <sheetView workbookViewId="0">
      <selection activeCell="G51" sqref="G51"/>
    </sheetView>
  </sheetViews>
  <sheetFormatPr defaultColWidth="9.14285714285714" defaultRowHeight="17.6"/>
  <cols>
    <col min="1" max="1" width="19.7142857142857" customWidth="1"/>
    <col min="2" max="2" width="23.6428571428571" customWidth="1"/>
    <col min="3" max="3" width="41.2857142857143" customWidth="1"/>
    <col min="4" max="4" width="17.8571428571429" customWidth="1"/>
    <col min="5" max="5" width="20.1785714285714" customWidth="1"/>
  </cols>
  <sheetData>
    <row r="1" ht="26" spans="1:10">
      <c r="A1" s="1" t="s">
        <v>0</v>
      </c>
      <c r="B1" s="2"/>
      <c r="C1" s="2"/>
      <c r="D1" s="2"/>
      <c r="E1" s="43"/>
      <c r="F1" s="44" t="str">
        <f>"合计：
工作量："&amp;D55&amp;"天
开发时间："&amp;D55*2&amp;"天
价格："&amp;D55&amp;"*600="&amp;D55*600&amp;"
总计Android+iOS+H5："&amp;D55*1200+C69</f>
        <v>合计：
工作量：20.5天
开发时间：41天
价格：20.5*600=12300
总计Android+iOS+H5：28500</v>
      </c>
      <c r="G1" s="44"/>
      <c r="H1" s="44"/>
      <c r="I1" s="44"/>
      <c r="J1" s="44"/>
    </row>
    <row r="2" spans="1:10">
      <c r="A2" s="3" t="s">
        <v>1</v>
      </c>
      <c r="B2" s="4"/>
      <c r="C2" s="4"/>
      <c r="D2" s="4"/>
      <c r="E2" s="45"/>
      <c r="F2" s="44"/>
      <c r="G2" s="44"/>
      <c r="H2" s="44"/>
      <c r="I2" s="44"/>
      <c r="J2" s="44"/>
    </row>
    <row r="3" spans="1:10">
      <c r="A3" s="5" t="s">
        <v>2</v>
      </c>
      <c r="B3" s="6" t="s">
        <v>3</v>
      </c>
      <c r="C3" s="7" t="s">
        <v>4</v>
      </c>
      <c r="D3" s="7" t="s">
        <v>5</v>
      </c>
      <c r="E3" s="46" t="s">
        <v>6</v>
      </c>
      <c r="F3" s="44"/>
      <c r="G3" s="44"/>
      <c r="H3" s="44"/>
      <c r="I3" s="44"/>
      <c r="J3" s="44"/>
    </row>
    <row r="4" spans="1:10">
      <c r="A4" s="8" t="s">
        <v>18</v>
      </c>
      <c r="B4" s="9" t="s">
        <v>19</v>
      </c>
      <c r="C4" s="10" t="s">
        <v>20</v>
      </c>
      <c r="D4" s="10">
        <v>0.3</v>
      </c>
      <c r="E4" s="47"/>
      <c r="F4" s="44"/>
      <c r="G4" s="44"/>
      <c r="H4" s="44"/>
      <c r="I4" s="44"/>
      <c r="J4" s="44"/>
    </row>
    <row r="5" spans="1:10">
      <c r="A5" s="11" t="s">
        <v>7</v>
      </c>
      <c r="B5" s="12" t="s">
        <v>8</v>
      </c>
      <c r="C5" s="13" t="s">
        <v>9</v>
      </c>
      <c r="D5" s="13">
        <v>0.1</v>
      </c>
      <c r="E5" s="48" t="str">
        <f>"第一期
工作量："&amp;D11&amp;"天
开发时间："&amp;D11*2&amp;"天
价格："&amp;D11&amp;"*600="&amp;D11*600&amp;"
测试时间1天"</f>
        <v>第一期
工作量：1.2天
开发时间：2.4天
价格：1.2*600=720
测试时间1天</v>
      </c>
      <c r="F5" s="44"/>
      <c r="G5" s="44"/>
      <c r="H5" s="44"/>
      <c r="I5" s="44"/>
      <c r="J5" s="44"/>
    </row>
    <row r="6" spans="1:10">
      <c r="A6" s="11"/>
      <c r="B6" s="12" t="s">
        <v>10</v>
      </c>
      <c r="C6" s="13" t="s">
        <v>9</v>
      </c>
      <c r="D6" s="13">
        <v>0.1</v>
      </c>
      <c r="E6" s="48"/>
      <c r="F6" s="44"/>
      <c r="G6" s="44"/>
      <c r="H6" s="44"/>
      <c r="I6" s="44"/>
      <c r="J6" s="44"/>
    </row>
    <row r="7" ht="18" spans="1:10">
      <c r="A7" s="11"/>
      <c r="B7" s="12" t="s">
        <v>11</v>
      </c>
      <c r="C7" s="14" t="s">
        <v>9</v>
      </c>
      <c r="D7" s="14">
        <v>0.1</v>
      </c>
      <c r="E7" s="48"/>
      <c r="F7" s="44"/>
      <c r="G7" s="44"/>
      <c r="H7" s="44"/>
      <c r="I7" s="44"/>
      <c r="J7" s="44"/>
    </row>
    <row r="8" spans="1:10">
      <c r="A8" s="11" t="s">
        <v>12</v>
      </c>
      <c r="B8" s="12" t="s">
        <v>12</v>
      </c>
      <c r="C8" s="13" t="s">
        <v>13</v>
      </c>
      <c r="D8" s="13">
        <v>0.2</v>
      </c>
      <c r="E8" s="48"/>
      <c r="F8" s="44"/>
      <c r="G8" s="44"/>
      <c r="H8" s="44"/>
      <c r="I8" s="44"/>
      <c r="J8" s="44"/>
    </row>
    <row r="9" spans="1:10">
      <c r="A9" s="11"/>
      <c r="B9" s="12" t="s">
        <v>14</v>
      </c>
      <c r="C9" s="13" t="s">
        <v>15</v>
      </c>
      <c r="D9" s="13">
        <v>0.1</v>
      </c>
      <c r="E9" s="48"/>
      <c r="F9" s="44"/>
      <c r="G9" s="44"/>
      <c r="H9" s="44"/>
      <c r="I9" s="44"/>
      <c r="J9" s="44"/>
    </row>
    <row r="10" spans="1:10">
      <c r="A10" s="11" t="s">
        <v>16</v>
      </c>
      <c r="B10" s="12" t="s">
        <v>17</v>
      </c>
      <c r="C10" s="13"/>
      <c r="D10" s="13">
        <v>0.3</v>
      </c>
      <c r="E10" s="48"/>
      <c r="F10" s="44"/>
      <c r="G10" s="44"/>
      <c r="H10" s="44"/>
      <c r="I10" s="44"/>
      <c r="J10" s="44"/>
    </row>
    <row r="11" spans="1:10">
      <c r="A11" s="15" t="s">
        <v>27</v>
      </c>
      <c r="B11" s="16"/>
      <c r="C11" s="17"/>
      <c r="D11" s="17">
        <f>SUM(D4:D10)</f>
        <v>1.2</v>
      </c>
      <c r="E11" s="49"/>
      <c r="F11" s="44"/>
      <c r="G11" s="44"/>
      <c r="H11" s="44"/>
      <c r="I11" s="44"/>
      <c r="J11" s="44"/>
    </row>
    <row r="12" ht="18" spans="1:10">
      <c r="A12" s="18" t="s">
        <v>7</v>
      </c>
      <c r="B12" s="19" t="s">
        <v>8</v>
      </c>
      <c r="C12" s="20" t="s">
        <v>29</v>
      </c>
      <c r="D12" s="20">
        <v>0.3</v>
      </c>
      <c r="E12" s="50" t="str">
        <f>"第二期
工作量："&amp;D24&amp;"天
开发时间："&amp;D24*2&amp;"天
价格："&amp;D24&amp;"*600="&amp;D24*600&amp;"
测试时间3天"</f>
        <v>第二期
工作量：7.6天
开发时间：15.2天
价格：7.6*600=4560
测试时间3天</v>
      </c>
      <c r="F12" s="44"/>
      <c r="G12" s="44"/>
      <c r="H12" s="44"/>
      <c r="I12" s="44"/>
      <c r="J12" s="44"/>
    </row>
    <row r="13" ht="53" spans="1:10">
      <c r="A13" s="18"/>
      <c r="B13" s="19" t="s">
        <v>30</v>
      </c>
      <c r="C13" s="20" t="s">
        <v>31</v>
      </c>
      <c r="D13" s="20">
        <v>0.5</v>
      </c>
      <c r="E13" s="50"/>
      <c r="F13" s="51"/>
      <c r="G13" s="51"/>
      <c r="H13" s="51"/>
      <c r="I13" s="51"/>
      <c r="J13" s="51"/>
    </row>
    <row r="14" ht="26" spans="1:10">
      <c r="A14" s="18"/>
      <c r="B14" s="19" t="s">
        <v>32</v>
      </c>
      <c r="C14" s="20" t="s">
        <v>33</v>
      </c>
      <c r="D14" s="20">
        <v>0.5</v>
      </c>
      <c r="E14" s="50"/>
      <c r="F14" s="51"/>
      <c r="G14" s="51"/>
      <c r="H14" s="51"/>
      <c r="I14" s="51"/>
      <c r="J14" s="51"/>
    </row>
    <row r="15" ht="53" spans="1:10">
      <c r="A15" s="18"/>
      <c r="B15" s="19" t="s">
        <v>34</v>
      </c>
      <c r="C15" s="20" t="s">
        <v>35</v>
      </c>
      <c r="D15" s="20">
        <v>1</v>
      </c>
      <c r="E15" s="50"/>
      <c r="F15" s="51"/>
      <c r="G15" s="51"/>
      <c r="H15" s="51"/>
      <c r="I15" s="51"/>
      <c r="J15" s="51"/>
    </row>
    <row r="16" ht="36" spans="1:10">
      <c r="A16" s="18"/>
      <c r="B16" s="19" t="s">
        <v>36</v>
      </c>
      <c r="C16" s="20" t="s">
        <v>37</v>
      </c>
      <c r="D16" s="20">
        <v>0.5</v>
      </c>
      <c r="E16" s="50"/>
      <c r="F16" s="19"/>
      <c r="G16" s="19"/>
      <c r="H16" s="19"/>
      <c r="I16" s="19"/>
      <c r="J16" s="19"/>
    </row>
    <row r="17" ht="36" spans="1:10">
      <c r="A17" s="18" t="s">
        <v>38</v>
      </c>
      <c r="B17" s="19" t="s">
        <v>39</v>
      </c>
      <c r="C17" s="20" t="s">
        <v>126</v>
      </c>
      <c r="D17" s="20">
        <v>1</v>
      </c>
      <c r="E17" s="50"/>
      <c r="F17" s="19"/>
      <c r="G17" s="19"/>
      <c r="H17" s="19"/>
      <c r="I17" s="19"/>
      <c r="J17" s="19"/>
    </row>
    <row r="18" spans="1:10">
      <c r="A18" s="18"/>
      <c r="B18" s="19" t="s">
        <v>41</v>
      </c>
      <c r="C18" s="21" t="s">
        <v>42</v>
      </c>
      <c r="D18" s="21">
        <v>0.5</v>
      </c>
      <c r="E18" s="50"/>
      <c r="F18" s="19"/>
      <c r="G18" s="19"/>
      <c r="H18" s="19"/>
      <c r="I18" s="19"/>
      <c r="J18" s="19"/>
    </row>
    <row r="19" ht="53" spans="1:10">
      <c r="A19" s="18" t="s">
        <v>43</v>
      </c>
      <c r="B19" s="19" t="s">
        <v>38</v>
      </c>
      <c r="C19" s="20" t="s">
        <v>44</v>
      </c>
      <c r="D19" s="21">
        <v>1</v>
      </c>
      <c r="E19" s="50"/>
      <c r="F19" s="19"/>
      <c r="G19" s="19"/>
      <c r="H19" s="19"/>
      <c r="I19" s="19"/>
      <c r="J19" s="19"/>
    </row>
    <row r="20" ht="36" spans="1:10">
      <c r="A20" s="18"/>
      <c r="B20" s="19" t="s">
        <v>45</v>
      </c>
      <c r="C20" s="20" t="s">
        <v>46</v>
      </c>
      <c r="D20" s="21">
        <v>0.5</v>
      </c>
      <c r="E20" s="50"/>
      <c r="F20" s="19"/>
      <c r="G20" s="19"/>
      <c r="H20" s="19"/>
      <c r="I20" s="19"/>
      <c r="J20" s="19"/>
    </row>
    <row r="21" ht="106" spans="1:10">
      <c r="A21" s="18"/>
      <c r="B21" s="19" t="s">
        <v>47</v>
      </c>
      <c r="C21" s="20" t="s">
        <v>48</v>
      </c>
      <c r="D21" s="21">
        <v>0.5</v>
      </c>
      <c r="E21" s="50"/>
      <c r="F21" s="19"/>
      <c r="G21" s="19"/>
      <c r="H21" s="19"/>
      <c r="I21" s="19"/>
      <c r="J21" s="19"/>
    </row>
    <row r="22" spans="1:10">
      <c r="A22" s="18" t="s">
        <v>49</v>
      </c>
      <c r="B22" s="19" t="s">
        <v>49</v>
      </c>
      <c r="C22" s="21" t="s">
        <v>50</v>
      </c>
      <c r="D22" s="21">
        <v>1</v>
      </c>
      <c r="E22" s="50"/>
      <c r="F22" s="19"/>
      <c r="G22" s="19"/>
      <c r="H22" s="19"/>
      <c r="I22" s="19"/>
      <c r="J22" s="19"/>
    </row>
    <row r="23" spans="1:10">
      <c r="A23" s="18"/>
      <c r="B23" s="19" t="s">
        <v>51</v>
      </c>
      <c r="C23" s="21" t="s">
        <v>52</v>
      </c>
      <c r="D23" s="21">
        <v>0.3</v>
      </c>
      <c r="E23" s="50"/>
      <c r="F23" s="19"/>
      <c r="G23" s="19"/>
      <c r="H23" s="19"/>
      <c r="I23" s="19"/>
      <c r="J23" s="19"/>
    </row>
    <row r="24" spans="1:10">
      <c r="A24" s="22" t="s">
        <v>27</v>
      </c>
      <c r="B24" s="23"/>
      <c r="C24" s="24"/>
      <c r="D24" s="25">
        <f>SUM(D12:D23)</f>
        <v>7.6</v>
      </c>
      <c r="E24" s="52"/>
      <c r="F24" s="19"/>
      <c r="G24" s="19"/>
      <c r="H24" s="19"/>
      <c r="I24" s="19"/>
      <c r="J24" s="19"/>
    </row>
    <row r="25" spans="5:10">
      <c r="E25" s="53" t="str">
        <f>"第三期
工作量："&amp;D54&amp;"天
开发时间："&amp;D54*2&amp;"天
价格："&amp;D54&amp;"*600="&amp;D54*600&amp;"
测试时间4天"</f>
        <v>第三期
工作量：11.7天
开发时间：23.4天
价格：11.7*600=7020
测试时间4天</v>
      </c>
      <c r="F25" s="9"/>
      <c r="G25" s="9"/>
      <c r="H25" s="9"/>
      <c r="I25" s="9"/>
      <c r="J25" s="9"/>
    </row>
    <row r="26" spans="1:10">
      <c r="A26" s="8" t="s">
        <v>56</v>
      </c>
      <c r="B26" s="9" t="s">
        <v>56</v>
      </c>
      <c r="C26" s="10" t="s">
        <v>57</v>
      </c>
      <c r="D26" s="10"/>
      <c r="E26" s="54"/>
      <c r="F26" s="9"/>
      <c r="G26" s="9"/>
      <c r="H26" s="9"/>
      <c r="I26" s="9"/>
      <c r="J26" s="9"/>
    </row>
    <row r="27" ht="53" spans="1:10">
      <c r="A27" s="8" t="s">
        <v>53</v>
      </c>
      <c r="B27" s="9" t="s">
        <v>53</v>
      </c>
      <c r="C27" s="26" t="s">
        <v>54</v>
      </c>
      <c r="D27" s="26">
        <v>0.5</v>
      </c>
      <c r="E27" s="54"/>
      <c r="F27" s="55"/>
      <c r="G27" s="55"/>
      <c r="H27" s="55"/>
      <c r="I27" s="55"/>
      <c r="J27" s="9"/>
    </row>
    <row r="28" ht="36" spans="1:10">
      <c r="A28" s="8" t="s">
        <v>58</v>
      </c>
      <c r="B28" s="9" t="s">
        <v>58</v>
      </c>
      <c r="C28" s="26" t="s">
        <v>59</v>
      </c>
      <c r="D28" s="26">
        <v>1</v>
      </c>
      <c r="E28" s="54"/>
      <c r="F28" s="55"/>
      <c r="G28" s="55"/>
      <c r="H28" s="55"/>
      <c r="I28" s="55"/>
      <c r="J28" s="9"/>
    </row>
    <row r="29" ht="88" spans="1:10">
      <c r="A29" s="8"/>
      <c r="B29" s="9" t="s">
        <v>60</v>
      </c>
      <c r="C29" s="26" t="s">
        <v>61</v>
      </c>
      <c r="D29" s="26">
        <v>1</v>
      </c>
      <c r="E29" s="54"/>
      <c r="F29" s="55"/>
      <c r="G29" s="55"/>
      <c r="H29" s="55"/>
      <c r="I29" s="55"/>
      <c r="J29" s="9"/>
    </row>
    <row r="30" ht="53" spans="1:10">
      <c r="A30" s="27" t="s">
        <v>7</v>
      </c>
      <c r="B30" s="9" t="s">
        <v>60</v>
      </c>
      <c r="C30" s="26" t="s">
        <v>62</v>
      </c>
      <c r="D30" s="26"/>
      <c r="E30" s="54"/>
      <c r="F30" s="9"/>
      <c r="G30" s="9"/>
      <c r="H30" s="9"/>
      <c r="I30" s="9"/>
      <c r="J30" s="9"/>
    </row>
    <row r="31" spans="1:10">
      <c r="A31" s="27"/>
      <c r="B31" s="9" t="s">
        <v>63</v>
      </c>
      <c r="C31" s="20"/>
      <c r="D31" s="26"/>
      <c r="E31" s="54"/>
      <c r="F31" s="9"/>
      <c r="G31" s="9"/>
      <c r="H31" s="9"/>
      <c r="I31" s="9"/>
      <c r="J31" s="9"/>
    </row>
    <row r="32" spans="1:10">
      <c r="A32" s="27"/>
      <c r="B32" s="9" t="s">
        <v>64</v>
      </c>
      <c r="C32" s="20"/>
      <c r="D32" s="26">
        <v>0.1</v>
      </c>
      <c r="E32" s="54"/>
      <c r="F32" s="9"/>
      <c r="G32" s="9"/>
      <c r="H32" s="9"/>
      <c r="I32" s="9"/>
      <c r="J32" s="9"/>
    </row>
    <row r="33" spans="1:10">
      <c r="A33" s="27" t="s">
        <v>38</v>
      </c>
      <c r="B33" s="9" t="s">
        <v>65</v>
      </c>
      <c r="C33" s="20"/>
      <c r="D33" s="26">
        <v>1</v>
      </c>
      <c r="E33" s="54"/>
      <c r="F33" s="9"/>
      <c r="G33" s="9"/>
      <c r="H33" s="9"/>
      <c r="I33" s="9"/>
      <c r="J33" s="9"/>
    </row>
    <row r="34" spans="1:10">
      <c r="A34" s="27" t="s">
        <v>12</v>
      </c>
      <c r="B34" s="9" t="s">
        <v>66</v>
      </c>
      <c r="C34" s="28" t="s">
        <v>67</v>
      </c>
      <c r="D34" s="10">
        <v>0.3</v>
      </c>
      <c r="E34" s="54"/>
      <c r="F34" s="9"/>
      <c r="G34" s="9"/>
      <c r="H34" s="9"/>
      <c r="I34" s="9"/>
      <c r="J34" s="9"/>
    </row>
    <row r="35" spans="1:10">
      <c r="A35" s="27"/>
      <c r="B35" s="9" t="s">
        <v>68</v>
      </c>
      <c r="C35" s="28" t="s">
        <v>67</v>
      </c>
      <c r="D35" s="10">
        <v>0.3</v>
      </c>
      <c r="E35" s="54"/>
      <c r="F35" s="9"/>
      <c r="G35" s="9"/>
      <c r="H35" s="9"/>
      <c r="I35" s="9"/>
      <c r="J35" s="9"/>
    </row>
    <row r="36" spans="1:10">
      <c r="A36" s="27"/>
      <c r="B36" s="9" t="s">
        <v>69</v>
      </c>
      <c r="C36" s="28" t="s">
        <v>67</v>
      </c>
      <c r="D36" s="10">
        <v>0.3</v>
      </c>
      <c r="E36" s="54"/>
      <c r="F36" s="9"/>
      <c r="G36" s="9"/>
      <c r="H36" s="9"/>
      <c r="I36" s="9"/>
      <c r="J36" s="9"/>
    </row>
    <row r="37" spans="1:10">
      <c r="A37" s="8" t="s">
        <v>43</v>
      </c>
      <c r="B37" s="9" t="s">
        <v>43</v>
      </c>
      <c r="C37" s="10" t="s">
        <v>70</v>
      </c>
      <c r="D37" s="10">
        <v>0.5</v>
      </c>
      <c r="E37" s="54"/>
      <c r="F37" s="9"/>
      <c r="G37" s="9"/>
      <c r="H37" s="9"/>
      <c r="I37" s="9"/>
      <c r="J37" s="9"/>
    </row>
    <row r="38" ht="36" spans="1:10">
      <c r="A38" s="8"/>
      <c r="B38" s="9" t="s">
        <v>58</v>
      </c>
      <c r="C38" s="26" t="s">
        <v>71</v>
      </c>
      <c r="D38" s="26">
        <v>0.5</v>
      </c>
      <c r="E38" s="54"/>
      <c r="F38" s="9"/>
      <c r="G38" s="9"/>
      <c r="H38" s="9"/>
      <c r="I38" s="9"/>
      <c r="J38" s="9"/>
    </row>
    <row r="39" ht="53" spans="1:10">
      <c r="A39" s="8"/>
      <c r="B39" s="9" t="s">
        <v>72</v>
      </c>
      <c r="C39" s="26" t="s">
        <v>73</v>
      </c>
      <c r="D39" s="26">
        <v>0.3</v>
      </c>
      <c r="E39" s="54"/>
      <c r="F39" s="9"/>
      <c r="G39" s="9"/>
      <c r="H39" s="9"/>
      <c r="I39" s="9"/>
      <c r="J39" s="9"/>
    </row>
    <row r="40" ht="36" spans="1:10">
      <c r="A40" s="8"/>
      <c r="B40" s="9" t="s">
        <v>74</v>
      </c>
      <c r="C40" s="26" t="s">
        <v>75</v>
      </c>
      <c r="D40" s="26">
        <v>0.2</v>
      </c>
      <c r="E40" s="54"/>
      <c r="F40" s="9"/>
      <c r="G40" s="9"/>
      <c r="H40" s="9"/>
      <c r="I40" s="9"/>
      <c r="J40" s="9"/>
    </row>
    <row r="41" ht="18" spans="1:10">
      <c r="A41" s="8"/>
      <c r="B41" s="9" t="s">
        <v>76</v>
      </c>
      <c r="C41" s="26" t="s">
        <v>77</v>
      </c>
      <c r="D41" s="26">
        <v>0.3</v>
      </c>
      <c r="E41" s="54"/>
      <c r="F41" s="9"/>
      <c r="G41" s="9"/>
      <c r="H41" s="9"/>
      <c r="I41" s="9"/>
      <c r="J41" s="9"/>
    </row>
    <row r="42" ht="53" spans="1:10">
      <c r="A42" s="8"/>
      <c r="B42" s="9" t="s">
        <v>78</v>
      </c>
      <c r="C42" s="26" t="s">
        <v>79</v>
      </c>
      <c r="D42" s="26">
        <v>1</v>
      </c>
      <c r="E42" s="54"/>
      <c r="F42" s="9"/>
      <c r="G42" s="9"/>
      <c r="H42" s="9"/>
      <c r="I42" s="9"/>
      <c r="J42" s="9"/>
    </row>
    <row r="43" ht="18" spans="1:10">
      <c r="A43" s="8"/>
      <c r="B43" s="9" t="s">
        <v>80</v>
      </c>
      <c r="C43" s="26" t="s">
        <v>81</v>
      </c>
      <c r="D43" s="26">
        <v>0.2</v>
      </c>
      <c r="E43" s="54"/>
      <c r="F43" s="9"/>
      <c r="G43" s="9"/>
      <c r="H43" s="9"/>
      <c r="I43" s="9"/>
      <c r="J43" s="9"/>
    </row>
    <row r="44" ht="71" spans="1:10">
      <c r="A44" s="8"/>
      <c r="B44" s="9" t="s">
        <v>82</v>
      </c>
      <c r="C44" s="26" t="s">
        <v>83</v>
      </c>
      <c r="D44" s="10">
        <v>2</v>
      </c>
      <c r="E44" s="54"/>
      <c r="F44" s="9"/>
      <c r="G44" s="9"/>
      <c r="H44" s="9"/>
      <c r="I44" s="9"/>
      <c r="J44" s="9"/>
    </row>
    <row r="45" ht="36" spans="1:10">
      <c r="A45" s="8" t="s">
        <v>84</v>
      </c>
      <c r="B45" s="9" t="s">
        <v>84</v>
      </c>
      <c r="C45" s="26" t="s">
        <v>85</v>
      </c>
      <c r="D45" s="10"/>
      <c r="E45" s="54"/>
      <c r="F45" s="9"/>
      <c r="G45" s="9"/>
      <c r="H45" s="9"/>
      <c r="I45" s="9"/>
      <c r="J45" s="9"/>
    </row>
    <row r="46" ht="36" spans="1:10">
      <c r="A46" s="8"/>
      <c r="B46" s="9" t="s">
        <v>86</v>
      </c>
      <c r="C46" s="26" t="s">
        <v>87</v>
      </c>
      <c r="D46" s="10">
        <v>0.4</v>
      </c>
      <c r="E46" s="54"/>
      <c r="F46" s="9"/>
      <c r="G46" s="9"/>
      <c r="H46" s="9"/>
      <c r="I46" s="9"/>
      <c r="J46" s="9"/>
    </row>
    <row r="47" spans="1:10">
      <c r="A47" s="8"/>
      <c r="B47" s="9" t="s">
        <v>88</v>
      </c>
      <c r="C47" s="21"/>
      <c r="D47" s="10">
        <v>0.1</v>
      </c>
      <c r="E47" s="54"/>
      <c r="F47" s="9"/>
      <c r="G47" s="9"/>
      <c r="H47" s="9"/>
      <c r="I47" s="9"/>
      <c r="J47" s="9"/>
    </row>
    <row r="48" spans="1:10">
      <c r="A48" s="8"/>
      <c r="B48" s="9" t="s">
        <v>89</v>
      </c>
      <c r="C48" s="10" t="s">
        <v>90</v>
      </c>
      <c r="D48" s="10">
        <v>0.2</v>
      </c>
      <c r="E48" s="54"/>
      <c r="F48" s="9"/>
      <c r="G48" s="9"/>
      <c r="H48" s="9"/>
      <c r="I48" s="9"/>
      <c r="J48" s="9"/>
    </row>
    <row r="49" spans="1:10">
      <c r="A49" s="8"/>
      <c r="B49" s="9" t="s">
        <v>91</v>
      </c>
      <c r="C49" s="10" t="s">
        <v>57</v>
      </c>
      <c r="D49" s="10">
        <v>0.1</v>
      </c>
      <c r="E49" s="54"/>
      <c r="F49" s="9"/>
      <c r="G49" s="9"/>
      <c r="H49" s="9"/>
      <c r="I49" s="9"/>
      <c r="J49" s="9"/>
    </row>
    <row r="50" spans="1:10">
      <c r="A50" s="8"/>
      <c r="B50" s="9" t="s">
        <v>92</v>
      </c>
      <c r="C50" s="10" t="s">
        <v>57</v>
      </c>
      <c r="D50" s="10">
        <v>0.1</v>
      </c>
      <c r="E50" s="54"/>
      <c r="F50" s="9"/>
      <c r="G50" s="9"/>
      <c r="H50" s="9"/>
      <c r="I50" s="9"/>
      <c r="J50" s="9"/>
    </row>
    <row r="51" spans="1:10">
      <c r="A51" s="8"/>
      <c r="B51" s="9" t="s">
        <v>93</v>
      </c>
      <c r="C51" s="28" t="s">
        <v>94</v>
      </c>
      <c r="D51" s="10">
        <v>0.5</v>
      </c>
      <c r="E51" s="54"/>
      <c r="F51" s="9"/>
      <c r="G51" s="9"/>
      <c r="H51" s="9"/>
      <c r="I51" s="9"/>
      <c r="J51" s="9"/>
    </row>
    <row r="52" spans="1:10">
      <c r="A52" s="8"/>
      <c r="B52" s="9" t="s">
        <v>95</v>
      </c>
      <c r="C52" s="28" t="s">
        <v>96</v>
      </c>
      <c r="D52" s="10">
        <v>0.5</v>
      </c>
      <c r="E52" s="54"/>
      <c r="F52" s="9"/>
      <c r="G52" s="9"/>
      <c r="H52" s="9"/>
      <c r="I52" s="9"/>
      <c r="J52" s="9"/>
    </row>
    <row r="53" spans="1:10">
      <c r="A53" s="8" t="s">
        <v>49</v>
      </c>
      <c r="B53" s="9" t="s">
        <v>97</v>
      </c>
      <c r="C53" s="10" t="s">
        <v>98</v>
      </c>
      <c r="D53" s="10">
        <v>0.3</v>
      </c>
      <c r="E53" s="54"/>
      <c r="F53" s="9"/>
      <c r="G53" s="9"/>
      <c r="H53" s="9"/>
      <c r="I53" s="9"/>
      <c r="J53" s="9"/>
    </row>
    <row r="54" spans="1:10">
      <c r="A54" s="29" t="s">
        <v>27</v>
      </c>
      <c r="B54" s="30"/>
      <c r="C54" s="30"/>
      <c r="D54" s="31">
        <f>SUM(D25:D53)</f>
        <v>11.7</v>
      </c>
      <c r="E54" s="56"/>
      <c r="F54" s="9"/>
      <c r="G54" s="9"/>
      <c r="H54" s="9"/>
      <c r="I54" s="9"/>
      <c r="J54" s="9"/>
    </row>
    <row r="55" spans="1:10">
      <c r="A55" s="32" t="s">
        <v>110</v>
      </c>
      <c r="B55" s="33"/>
      <c r="C55" s="34"/>
      <c r="D55" s="34">
        <f>SUM(D11+D24+D54)</f>
        <v>20.5</v>
      </c>
      <c r="E55" s="57"/>
      <c r="F55" s="9"/>
      <c r="G55" s="9"/>
      <c r="H55" s="9"/>
      <c r="I55" s="9"/>
      <c r="J55" s="9"/>
    </row>
    <row r="56" spans="1:10">
      <c r="A56" s="8" t="s">
        <v>111</v>
      </c>
      <c r="B56" s="9"/>
      <c r="C56" s="10"/>
      <c r="D56" s="10" t="str">
        <f>"600/天，共"&amp;D55*600</f>
        <v>600/天，共12300</v>
      </c>
      <c r="E56" s="58"/>
      <c r="F56" s="9"/>
      <c r="G56" s="9"/>
      <c r="H56" s="9"/>
      <c r="I56" s="9"/>
      <c r="J56" s="9"/>
    </row>
    <row r="57" spans="1:10">
      <c r="A57" s="8" t="s">
        <v>112</v>
      </c>
      <c r="B57" s="9"/>
      <c r="C57" s="10"/>
      <c r="D57" s="10" t="str">
        <f>D55&amp;"*2="&amp;D55*2&amp;"天"</f>
        <v>20.5*2=41天</v>
      </c>
      <c r="E57" s="58"/>
      <c r="F57" s="9"/>
      <c r="G57" s="9"/>
      <c r="H57" s="9"/>
      <c r="I57" s="9"/>
      <c r="J57" s="9"/>
    </row>
    <row r="58" spans="1:10">
      <c r="A58" s="35" t="s">
        <v>113</v>
      </c>
      <c r="B58" s="36"/>
      <c r="C58" s="37"/>
      <c r="D58" s="37" t="s">
        <v>114</v>
      </c>
      <c r="E58" s="59"/>
      <c r="F58" s="9"/>
      <c r="G58" s="9"/>
      <c r="H58" s="9"/>
      <c r="I58" s="9"/>
      <c r="J58" s="9"/>
    </row>
    <row r="60" ht="26" spans="1:3">
      <c r="A60" s="38" t="s">
        <v>115</v>
      </c>
      <c r="B60" s="39"/>
      <c r="C60" s="40"/>
    </row>
    <row r="61" spans="1:3">
      <c r="A61" s="41" t="s">
        <v>116</v>
      </c>
      <c r="B61" t="s">
        <v>4</v>
      </c>
      <c r="C61" s="42" t="s">
        <v>111</v>
      </c>
    </row>
    <row r="62" spans="1:3">
      <c r="A62" s="41" t="s">
        <v>117</v>
      </c>
      <c r="C62" s="42">
        <v>500</v>
      </c>
    </row>
    <row r="63" spans="1:3">
      <c r="A63" s="41" t="s">
        <v>118</v>
      </c>
      <c r="B63" t="s">
        <v>119</v>
      </c>
      <c r="C63" s="42">
        <v>800</v>
      </c>
    </row>
    <row r="64" spans="1:3">
      <c r="A64" s="41" t="s">
        <v>120</v>
      </c>
      <c r="B64" t="s">
        <v>119</v>
      </c>
      <c r="C64" s="42">
        <v>400</v>
      </c>
    </row>
    <row r="65" spans="1:3">
      <c r="A65" s="41" t="s">
        <v>121</v>
      </c>
      <c r="B65" t="s">
        <v>119</v>
      </c>
      <c r="C65" s="42">
        <v>800</v>
      </c>
    </row>
    <row r="66" spans="1:3">
      <c r="A66" s="41" t="s">
        <v>122</v>
      </c>
      <c r="B66" t="s">
        <v>119</v>
      </c>
      <c r="C66" s="42">
        <v>400</v>
      </c>
    </row>
    <row r="67" spans="1:3">
      <c r="A67" s="41" t="s">
        <v>123</v>
      </c>
      <c r="B67" t="s">
        <v>124</v>
      </c>
      <c r="C67" s="42">
        <v>500</v>
      </c>
    </row>
    <row r="68" spans="1:3">
      <c r="A68" s="41" t="s">
        <v>125</v>
      </c>
      <c r="B68" t="s">
        <v>124</v>
      </c>
      <c r="C68" s="42">
        <v>500</v>
      </c>
    </row>
    <row r="69" spans="1:3">
      <c r="A69" s="60" t="s">
        <v>27</v>
      </c>
      <c r="B69" s="61"/>
      <c r="C69" s="62">
        <f>SUM(C62:C68)</f>
        <v>3900</v>
      </c>
    </row>
  </sheetData>
  <mergeCells count="19">
    <mergeCell ref="A1:E1"/>
    <mergeCell ref="A2:E2"/>
    <mergeCell ref="A60:C60"/>
    <mergeCell ref="A5:A7"/>
    <mergeCell ref="A8:A9"/>
    <mergeCell ref="A12:A16"/>
    <mergeCell ref="A17:A18"/>
    <mergeCell ref="A19:A21"/>
    <mergeCell ref="A22:A23"/>
    <mergeCell ref="A28:A29"/>
    <mergeCell ref="A30:A32"/>
    <mergeCell ref="A34:A36"/>
    <mergeCell ref="A37:A44"/>
    <mergeCell ref="A45:A52"/>
    <mergeCell ref="E5:E10"/>
    <mergeCell ref="E12:E23"/>
    <mergeCell ref="E25:E53"/>
    <mergeCell ref="E55:E58"/>
    <mergeCell ref="F1:J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dcterms:created xsi:type="dcterms:W3CDTF">2020-04-04T20:25:00Z</dcterms:created>
  <dcterms:modified xsi:type="dcterms:W3CDTF">2020-05-21T21:34:13Z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