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ropbox\Teaching\MBAN BAMS 503 2017-2018\"/>
    </mc:Choice>
  </mc:AlternateContent>
  <bookViews>
    <workbookView xWindow="0" yWindow="0" windowWidth="20835" windowHeight="7838" firstSheet="1" activeTab="1"/>
  </bookViews>
  <sheets>
    <sheet name="RiskSerializationData" sheetId="3" state="hidden" r:id="rId1"/>
    <sheet name="Sheet1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"7KLXAA6QJIDARUB41TRGB2VP"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"$J$4"</definedName>
    <definedName name="RiskSelectedNameCell1" hidden="1">"$A$4"</definedName>
    <definedName name="RiskSelectedNameCell2" hidden="1">"$J$3"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G4" i="1"/>
  <c r="H4" i="1" s="1"/>
  <c r="AN6" i="3"/>
  <c r="N4" i="3"/>
  <c r="N3" i="3"/>
  <c r="N2" i="3"/>
  <c r="J4" i="1" l="1"/>
  <c r="I4" i="1"/>
  <c r="A3" i="3"/>
  <c r="A2" i="3"/>
  <c r="A4" i="3"/>
  <c r="G2" i="3"/>
  <c r="G4" i="3"/>
  <c r="G3" i="3"/>
  <c r="G9" i="1"/>
  <c r="I9" i="1"/>
  <c r="H9" i="1"/>
  <c r="J9" i="1"/>
  <c r="F9" i="1"/>
  <c r="H35" i="1" l="1"/>
  <c r="I35" i="1"/>
  <c r="J35" i="1"/>
  <c r="AG6" i="3"/>
  <c r="A6" i="3"/>
</calcChain>
</file>

<file path=xl/sharedStrings.xml><?xml version="1.0" encoding="utf-8"?>
<sst xmlns="http://schemas.openxmlformats.org/spreadsheetml/2006/main" count="23" uniqueCount="22">
  <si>
    <t>amount sold</t>
  </si>
  <si>
    <t>leftovers</t>
  </si>
  <si>
    <t>profit</t>
  </si>
  <si>
    <t>demand</t>
  </si>
  <si>
    <t>max demand</t>
  </si>
  <si>
    <t>Model parameters</t>
  </si>
  <si>
    <t>purchase cost</t>
  </si>
  <si>
    <t>resale price</t>
  </si>
  <si>
    <t>min demand</t>
  </si>
  <si>
    <t>order quantity</t>
  </si>
  <si>
    <t>Decision variable</t>
  </si>
  <si>
    <t>Simulations:</t>
  </si>
  <si>
    <t>average</t>
  </si>
  <si>
    <t>GF1_rK0qDwEAEADAAAwjACYANQBOAGIAYwBxAH8AmgC8ALYAKgD//wAAAAAAAQQAAAAAATAAAAABE21pbiBkZW1hbmQgLyBkZW1hbmQBAAEBEAACAAEKU3RhdGlzdGljcwMBAQD/AQEBAQEAAQEBAAQAAAABAQEBAQABAQEABAAAAAGDAAAVAA1Vbmlmb3JtKDAsMTApAAAlAQACAKIArAABAQIBmpmZmZmZqT8AAGZmZmZmZu4/AAAFAAEBAQABAQEA</t>
  </si>
  <si>
    <t>GF1_rK0qDwEAEADDAAwjACYANQBOAGIAYwBxAH8AnQC/ALkAKgD//wAAAAAAAQQAAAAAATAAAAABE21pbiBkZW1hbmQgLyBkZW1hbmQBAAEBEAACAAEKU3RhdGlzdGljcwMBAQD/AQEBAQEAAQEBAAQAAAABAQEBAQABAQEABAAAAAGDAAAYABBVbmlmb3JtKDEwMCwyMDApAAAlAQACAKUArwABAQIBmpmZmZmZqT8AAGZmZmZmZu4/AAAFAAEBAQABAQEA</t>
  </si>
  <si>
    <t>GF1_rK0qDwEAEAC2AAwjACYANQBBAFUAVgBkAHIAkACyAKwAKgD//wAAAAAAAQQAAAAAATAAAAABBmRlbWFuZAEAAQEQAAIAAQpTdGF0aXN0aWNzAwEBAP8BAQEBAQABAQEABAAAAAEBAQEBAAEBAQAEAAAAAXYAABgAEFVuaWZvcm0oMTAwLDIwMCkAACUBAAIAmACiAAEBAgGamZmZmZmpPwAAZmZmZmZm7j8AAAUAAQEBAAEBAQA=</t>
  </si>
  <si>
    <t>GF1_rK0qDwEAEACyAAwjACYAOwBHAFsAXABqAHgAjgCuAKgAKgD//wAAAAAAAQQAAAAAB0dlbmVyYWwAAAABBnByb2ZpdAEAAQEQAAIAAQpTdGF0aXN0aWNzAwEBAP8BAQEBAQABAQEABAAAAAEBAQEBAAEBAQAEAAAAAXwAAg4ABnByb2ZpdAAALwEAAgACAJYAnwABAQIBAAAAAAAAWEABAAAAAABgWEABBQABAQEAAQEBAA==</t>
  </si>
  <si>
    <t>&gt;75%</t>
  </si>
  <si>
    <t>&lt;25%</t>
  </si>
  <si>
    <t>&gt;90%</t>
  </si>
  <si>
    <t>Sim #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</si>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</sst>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Font="1" applyFill="1"/>
    <xf numFmtId="0" fontId="1" fillId="0" borderId="0" xfId="0" applyFont="1"/>
    <xf numFmtId="0" fontId="0" fillId="0" borderId="0" xfId="0" applyFill="1"/>
    <xf numFmtId="1" fontId="0" fillId="0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11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/>
  </sheetViews>
  <sheetFormatPr defaultRowHeight="14.25" x14ac:dyDescent="0.45"/>
  <sheetData>
    <row r="1" spans="1:40" x14ac:dyDescent="0.45">
      <c r="A1">
        <v>1</v>
      </c>
      <c r="B1">
        <v>3</v>
      </c>
    </row>
    <row r="2" spans="1:40" x14ac:dyDescent="0.45">
      <c r="A2" s="1">
        <f ca="1">Sheet1!$G$4</f>
        <v>100.97309151278473</v>
      </c>
      <c r="B2" t="b">
        <v>0</v>
      </c>
      <c r="C2">
        <v>1</v>
      </c>
      <c r="D2">
        <v>1</v>
      </c>
      <c r="E2" t="s">
        <v>13</v>
      </c>
      <c r="F2">
        <v>1</v>
      </c>
      <c r="G2" s="1">
        <f ca="1">Sheet1!$G$4</f>
        <v>100.97309151278473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45">
      <c r="A3" s="1">
        <f ca="1">Sheet1!$G$4</f>
        <v>100.97309151278473</v>
      </c>
      <c r="B3" t="b">
        <v>0</v>
      </c>
      <c r="C3">
        <v>1</v>
      </c>
      <c r="D3">
        <v>1</v>
      </c>
      <c r="E3" t="s">
        <v>14</v>
      </c>
      <c r="F3">
        <v>1</v>
      </c>
      <c r="G3" s="1">
        <f ca="1">Sheet1!$G$4</f>
        <v>100.97309151278473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45">
      <c r="A4" s="1">
        <f ca="1">Sheet1!$G$4</f>
        <v>100.97309151278473</v>
      </c>
      <c r="B4" t="b">
        <v>0</v>
      </c>
      <c r="C4">
        <v>1</v>
      </c>
      <c r="D4">
        <v>1</v>
      </c>
      <c r="E4" t="s">
        <v>15</v>
      </c>
      <c r="F4">
        <v>1</v>
      </c>
      <c r="G4" s="1">
        <f ca="1">Sheet1!$G$4</f>
        <v>100.97309151278473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40" x14ac:dyDescent="0.45">
      <c r="A5">
        <v>0</v>
      </c>
    </row>
    <row r="6" spans="1:40" x14ac:dyDescent="0.45">
      <c r="A6">
        <f ca="1">Sheet1!$J$4</f>
        <v>48.473091512784734</v>
      </c>
      <c r="B6" t="b">
        <v>1</v>
      </c>
      <c r="C6">
        <v>0</v>
      </c>
      <c r="D6">
        <v>1</v>
      </c>
      <c r="E6" t="s">
        <v>16</v>
      </c>
      <c r="F6">
        <v>1</v>
      </c>
      <c r="G6">
        <v>0</v>
      </c>
      <c r="H6">
        <v>0</v>
      </c>
      <c r="J6" t="s">
        <v>17</v>
      </c>
      <c r="K6" t="s">
        <v>18</v>
      </c>
      <c r="L6" t="s">
        <v>19</v>
      </c>
      <c r="AG6">
        <f ca="1">Sheet1!$J$4</f>
        <v>48.473091512784734</v>
      </c>
      <c r="AH6">
        <v>1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45">
      <c r="A7">
        <v>0</v>
      </c>
    </row>
    <row r="8" spans="1:40" x14ac:dyDescent="0.45">
      <c r="A8" t="b">
        <v>0</v>
      </c>
      <c r="B8">
        <v>12600</v>
      </c>
      <c r="C8">
        <v>6356.25</v>
      </c>
      <c r="D8">
        <v>8400</v>
      </c>
      <c r="E8">
        <v>0</v>
      </c>
    </row>
    <row r="9" spans="1:40" x14ac:dyDescent="0.45">
      <c r="A9" t="b">
        <v>0</v>
      </c>
      <c r="B9">
        <v>12600</v>
      </c>
      <c r="C9">
        <v>6356.25</v>
      </c>
      <c r="D9">
        <v>8400</v>
      </c>
      <c r="E9">
        <v>0</v>
      </c>
    </row>
    <row r="10" spans="1:40" x14ac:dyDescent="0.45">
      <c r="A10" t="b">
        <v>0</v>
      </c>
      <c r="B10">
        <v>12600</v>
      </c>
      <c r="C10">
        <v>6356.25</v>
      </c>
      <c r="D10">
        <v>8400</v>
      </c>
      <c r="E10">
        <v>0</v>
      </c>
    </row>
    <row r="11" spans="1:40" x14ac:dyDescent="0.45">
      <c r="A11" t="b">
        <v>0</v>
      </c>
      <c r="B11">
        <v>12600</v>
      </c>
      <c r="C11">
        <v>6356.25</v>
      </c>
      <c r="D11">
        <v>8400</v>
      </c>
      <c r="E11">
        <v>0</v>
      </c>
    </row>
    <row r="12" spans="1:40" x14ac:dyDescent="0.45">
      <c r="A12" t="b">
        <v>0</v>
      </c>
      <c r="B12">
        <v>12600</v>
      </c>
      <c r="C12">
        <v>6356.25</v>
      </c>
      <c r="D12">
        <v>8400</v>
      </c>
      <c r="E12">
        <v>0</v>
      </c>
    </row>
    <row r="13" spans="1:40" x14ac:dyDescent="0.45">
      <c r="A13">
        <v>0</v>
      </c>
    </row>
    <row r="14" spans="1:40" x14ac:dyDescent="0.45">
      <c r="A14">
        <v>0</v>
      </c>
      <c r="B14" t="b">
        <v>0</v>
      </c>
      <c r="C14" t="b">
        <v>0</v>
      </c>
      <c r="D14">
        <v>10</v>
      </c>
      <c r="E14">
        <v>0.95</v>
      </c>
      <c r="F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90" zoomScaleNormal="190" workbookViewId="0">
      <selection activeCell="E1" sqref="E1"/>
    </sheetView>
  </sheetViews>
  <sheetFormatPr defaultRowHeight="14.25" x14ac:dyDescent="0.45"/>
  <cols>
    <col min="1" max="1" width="15.46484375" bestFit="1" customWidth="1"/>
    <col min="5" max="5" width="12.53125" customWidth="1"/>
    <col min="7" max="7" width="10.6640625" bestFit="1" customWidth="1"/>
    <col min="8" max="8" width="10.59765625" bestFit="1" customWidth="1"/>
    <col min="9" max="9" width="7.59765625" bestFit="1" customWidth="1"/>
    <col min="10" max="10" width="7.59765625" customWidth="1"/>
  </cols>
  <sheetData>
    <row r="1" spans="1:10" x14ac:dyDescent="0.45">
      <c r="A1" s="3" t="s">
        <v>5</v>
      </c>
    </row>
    <row r="2" spans="1:10" x14ac:dyDescent="0.45">
      <c r="A2" t="s">
        <v>6</v>
      </c>
      <c r="B2">
        <v>0.35</v>
      </c>
      <c r="E2" s="3" t="s">
        <v>11</v>
      </c>
    </row>
    <row r="3" spans="1:10" x14ac:dyDescent="0.45">
      <c r="A3" t="s">
        <v>7</v>
      </c>
      <c r="B3">
        <v>1</v>
      </c>
      <c r="G3" t="s">
        <v>3</v>
      </c>
      <c r="H3" t="s">
        <v>0</v>
      </c>
      <c r="I3" t="s">
        <v>1</v>
      </c>
      <c r="J3" s="2" t="s">
        <v>2</v>
      </c>
    </row>
    <row r="4" spans="1:10" x14ac:dyDescent="0.45">
      <c r="A4" t="s">
        <v>8</v>
      </c>
      <c r="B4">
        <v>100</v>
      </c>
      <c r="G4" s="1">
        <f ca="1">_xll.RiskUniform(B4,B5,_xll.RiskName("demand"))</f>
        <v>100.97309151278473</v>
      </c>
      <c r="H4" s="1">
        <f ca="1">MIN(G4,$B$8)</f>
        <v>100.97309151278473</v>
      </c>
      <c r="I4" s="1">
        <f ca="1">$B$8-H4</f>
        <v>49.026908487215266</v>
      </c>
      <c r="J4" s="2">
        <f ca="1">_xll.RiskOutput("profit")+H4*$B$3-$B$8*$B$2</f>
        <v>48.473091512784734</v>
      </c>
    </row>
    <row r="5" spans="1:10" x14ac:dyDescent="0.45">
      <c r="A5" t="s">
        <v>4</v>
      </c>
      <c r="B5">
        <v>200</v>
      </c>
      <c r="G5" s="1"/>
      <c r="H5" s="1"/>
      <c r="I5" s="1"/>
      <c r="J5" s="2"/>
    </row>
    <row r="6" spans="1:10" x14ac:dyDescent="0.45">
      <c r="G6" s="1"/>
      <c r="H6" s="1"/>
      <c r="I6" s="1"/>
      <c r="J6" s="2"/>
    </row>
    <row r="7" spans="1:10" x14ac:dyDescent="0.45">
      <c r="A7" s="3" t="s">
        <v>10</v>
      </c>
      <c r="E7" t="s">
        <v>20</v>
      </c>
      <c r="F7">
        <v>1</v>
      </c>
      <c r="G7" s="1">
        <v>2</v>
      </c>
      <c r="H7" s="1">
        <v>3</v>
      </c>
      <c r="I7" s="1">
        <v>4</v>
      </c>
      <c r="J7" s="5">
        <v>5</v>
      </c>
    </row>
    <row r="8" spans="1:10" x14ac:dyDescent="0.45">
      <c r="A8" t="s">
        <v>9</v>
      </c>
      <c r="B8">
        <f ca="1">_xll.RiskSimtable(F8:J8)</f>
        <v>150</v>
      </c>
      <c r="E8" t="s">
        <v>9</v>
      </c>
      <c r="F8">
        <v>150</v>
      </c>
      <c r="G8" s="1">
        <v>155</v>
      </c>
      <c r="H8" s="1">
        <v>160</v>
      </c>
      <c r="I8" s="1">
        <v>165</v>
      </c>
      <c r="J8" s="5">
        <v>170</v>
      </c>
    </row>
    <row r="9" spans="1:10" x14ac:dyDescent="0.45">
      <c r="E9" t="s">
        <v>21</v>
      </c>
      <c r="F9" s="6">
        <f ca="1">_xll.RiskMean($J$4,F7)</f>
        <v>84.999259746106461</v>
      </c>
      <c r="G9" s="6">
        <f ca="1">_xll.RiskMean($J$4,G7)</f>
        <v>85.624312051368676</v>
      </c>
      <c r="H9" s="6">
        <f ca="1">_xll.RiskMean($J$4,H7)</f>
        <v>85.999193541158874</v>
      </c>
      <c r="I9" s="6">
        <f ca="1">_xll.RiskMean($J$4,I7)</f>
        <v>86.12423352686119</v>
      </c>
      <c r="J9" s="6">
        <f ca="1">_xll.RiskMean($J$4,J7)</f>
        <v>85.999295097678697</v>
      </c>
    </row>
    <row r="10" spans="1:10" x14ac:dyDescent="0.45">
      <c r="G10" s="1"/>
      <c r="H10" s="1"/>
      <c r="I10" s="1"/>
      <c r="J10" s="2"/>
    </row>
    <row r="11" spans="1:10" x14ac:dyDescent="0.45">
      <c r="G11" s="1"/>
      <c r="H11" s="1"/>
      <c r="I11" s="1"/>
      <c r="J11" s="2"/>
    </row>
    <row r="12" spans="1:10" x14ac:dyDescent="0.45">
      <c r="G12" s="1"/>
      <c r="H12" s="1"/>
      <c r="I12" s="1"/>
      <c r="J12" s="2"/>
    </row>
    <row r="13" spans="1:10" x14ac:dyDescent="0.45">
      <c r="G13" s="1"/>
      <c r="H13" s="1"/>
      <c r="I13" s="1"/>
      <c r="J13" s="2"/>
    </row>
    <row r="14" spans="1:10" x14ac:dyDescent="0.45">
      <c r="G14" s="1"/>
      <c r="H14" s="1"/>
      <c r="I14" s="1"/>
      <c r="J14" s="2"/>
    </row>
    <row r="15" spans="1:10" x14ac:dyDescent="0.45">
      <c r="G15" s="1"/>
      <c r="H15" s="1"/>
      <c r="I15" s="1"/>
      <c r="J15" s="2"/>
    </row>
    <row r="16" spans="1:10" x14ac:dyDescent="0.45">
      <c r="G16" s="1"/>
      <c r="H16" s="1"/>
      <c r="I16" s="1"/>
      <c r="J16" s="2"/>
    </row>
    <row r="17" spans="7:10" x14ac:dyDescent="0.45">
      <c r="G17" s="1"/>
      <c r="H17" s="1"/>
      <c r="I17" s="1"/>
      <c r="J17" s="2"/>
    </row>
    <row r="18" spans="7:10" x14ac:dyDescent="0.45">
      <c r="G18" s="1"/>
      <c r="H18" s="1"/>
      <c r="I18" s="1"/>
      <c r="J18" s="2"/>
    </row>
    <row r="19" spans="7:10" x14ac:dyDescent="0.45">
      <c r="G19" s="1"/>
      <c r="H19" s="1"/>
      <c r="I19" s="1"/>
      <c r="J19" s="2"/>
    </row>
    <row r="20" spans="7:10" x14ac:dyDescent="0.45">
      <c r="G20" s="1"/>
      <c r="H20" s="1"/>
      <c r="I20" s="1"/>
      <c r="J20" s="2"/>
    </row>
    <row r="21" spans="7:10" x14ac:dyDescent="0.45">
      <c r="G21" s="1"/>
      <c r="H21" s="1"/>
      <c r="I21" s="1"/>
      <c r="J21" s="2"/>
    </row>
    <row r="22" spans="7:10" x14ac:dyDescent="0.45">
      <c r="G22" s="1"/>
      <c r="H22" s="1"/>
      <c r="I22" s="1"/>
      <c r="J22" s="2"/>
    </row>
    <row r="23" spans="7:10" x14ac:dyDescent="0.45">
      <c r="G23" s="1"/>
      <c r="H23" s="1"/>
      <c r="I23" s="1"/>
      <c r="J23" s="2"/>
    </row>
    <row r="24" spans="7:10" x14ac:dyDescent="0.45">
      <c r="G24" s="1"/>
      <c r="H24" s="1"/>
      <c r="I24" s="1"/>
      <c r="J24" s="2"/>
    </row>
    <row r="25" spans="7:10" x14ac:dyDescent="0.45">
      <c r="G25" s="1"/>
      <c r="H25" s="1"/>
      <c r="I25" s="1"/>
      <c r="J25" s="2"/>
    </row>
    <row r="26" spans="7:10" x14ac:dyDescent="0.45">
      <c r="G26" s="1"/>
      <c r="H26" s="1"/>
      <c r="I26" s="1"/>
      <c r="J26" s="2"/>
    </row>
    <row r="27" spans="7:10" x14ac:dyDescent="0.45">
      <c r="G27" s="1"/>
      <c r="H27" s="1"/>
      <c r="I27" s="1"/>
      <c r="J27" s="2"/>
    </row>
    <row r="28" spans="7:10" x14ac:dyDescent="0.45">
      <c r="G28" s="1"/>
      <c r="H28" s="1"/>
      <c r="I28" s="1"/>
      <c r="J28" s="2"/>
    </row>
    <row r="29" spans="7:10" x14ac:dyDescent="0.45">
      <c r="G29" s="1"/>
      <c r="H29" s="1"/>
      <c r="I29" s="1"/>
      <c r="J29" s="2"/>
    </row>
    <row r="30" spans="7:10" x14ac:dyDescent="0.45">
      <c r="G30" s="1"/>
      <c r="H30" s="1"/>
      <c r="I30" s="1"/>
      <c r="J30" s="2"/>
    </row>
    <row r="31" spans="7:10" x14ac:dyDescent="0.45">
      <c r="G31" s="1"/>
      <c r="H31" s="1"/>
      <c r="I31" s="1"/>
      <c r="J31" s="2"/>
    </row>
    <row r="32" spans="7:10" x14ac:dyDescent="0.45">
      <c r="G32" s="1"/>
      <c r="H32" s="1"/>
      <c r="I32" s="1"/>
      <c r="J32" s="2"/>
    </row>
    <row r="33" spans="7:10" x14ac:dyDescent="0.45">
      <c r="G33" s="1"/>
      <c r="H33" s="1"/>
      <c r="I33" s="1"/>
      <c r="J33" s="2"/>
    </row>
    <row r="35" spans="7:10" x14ac:dyDescent="0.45">
      <c r="G35" s="3" t="s">
        <v>12</v>
      </c>
      <c r="H35" s="1">
        <f ca="1">AVERAGE(H4:H33)</f>
        <v>87.493071263485902</v>
      </c>
      <c r="I35" s="1">
        <f ca="1">AVERAGE(I4:I33)</f>
        <v>76.037785503519117</v>
      </c>
      <c r="J35" s="1">
        <f ca="1">AVERAGE(J4:J33)</f>
        <v>77.368096652615861</v>
      </c>
    </row>
    <row r="38" spans="7:10" x14ac:dyDescent="0.45">
      <c r="G38" s="4"/>
      <c r="H38" s="4"/>
      <c r="I38" s="4"/>
      <c r="J3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RiskSerializationData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Shechter</dc:creator>
  <cp:lastModifiedBy>Steven Shechter</cp:lastModifiedBy>
  <dcterms:created xsi:type="dcterms:W3CDTF">2018-01-02T18:41:41Z</dcterms:created>
  <dcterms:modified xsi:type="dcterms:W3CDTF">2018-01-04T19:33:08Z</dcterms:modified>
</cp:coreProperties>
</file>