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7D612193-0DAB-6643-87E2-DD5B21A0FCD8}" xr6:coauthVersionLast="43" xr6:coauthVersionMax="43" xr10:uidLastSave="{00000000-0000-0000-0000-000000000000}"/>
  <bookViews>
    <workbookView xWindow="12540" yWindow="460" windowWidth="16260" windowHeight="17540" activeTab="2" xr2:uid="{BD0DD17B-5E79-3349-BB92-3456FE58A510}"/>
  </bookViews>
  <sheets>
    <sheet name="Sample Info" sheetId="1" r:id="rId1"/>
    <sheet name="i7 Index Primers (7001-7096)" sheetId="2" r:id="rId2"/>
    <sheet name="Sample Submission" sheetId="3" r:id="rId3"/>
  </sheets>
  <definedNames>
    <definedName name="_xlnm.Print_Area" localSheetId="0">'Sample Info'!$B$89:$S$107</definedName>
    <definedName name="_xlnm.Print_Area" localSheetId="2">'Sample Submission'!$B$89:$I$107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2" i="3" l="1"/>
  <c r="F151" i="3"/>
  <c r="F150" i="3"/>
  <c r="G152" i="3"/>
  <c r="G151" i="3"/>
  <c r="G150" i="3"/>
  <c r="C150" i="3"/>
  <c r="C149" i="3"/>
  <c r="S152" i="1" l="1"/>
  <c r="R152" i="1"/>
  <c r="S151" i="1"/>
  <c r="R151" i="1"/>
  <c r="S150" i="1"/>
  <c r="R150" i="1"/>
  <c r="O150" i="1"/>
  <c r="O149" i="1"/>
  <c r="K127" i="1"/>
  <c r="I127" i="1"/>
  <c r="E127" i="1"/>
  <c r="G127" i="1" s="1"/>
  <c r="K110" i="1"/>
  <c r="I110" i="1"/>
  <c r="E110" i="1"/>
  <c r="F110" i="1" s="1"/>
  <c r="K124" i="1"/>
  <c r="I124" i="1"/>
  <c r="E124" i="1"/>
  <c r="G124" i="1" s="1"/>
  <c r="K104" i="1"/>
  <c r="I104" i="1"/>
  <c r="E104" i="1"/>
  <c r="K75" i="1"/>
  <c r="I75" i="1"/>
  <c r="E75" i="1"/>
  <c r="G75" i="1" s="1"/>
  <c r="K81" i="1"/>
  <c r="I81" i="1"/>
  <c r="E81" i="1"/>
  <c r="G81" i="1" s="1"/>
  <c r="K105" i="1"/>
  <c r="I105" i="1"/>
  <c r="E105" i="1"/>
  <c r="G105" i="1" s="1"/>
  <c r="K83" i="1"/>
  <c r="I83" i="1"/>
  <c r="E83" i="1"/>
  <c r="F83" i="1" s="1"/>
  <c r="K85" i="1"/>
  <c r="I85" i="1"/>
  <c r="E85" i="1"/>
  <c r="G85" i="1" s="1"/>
  <c r="K86" i="1"/>
  <c r="I86" i="1"/>
  <c r="E86" i="1"/>
  <c r="G86" i="1" s="1"/>
  <c r="K102" i="1"/>
  <c r="I102" i="1"/>
  <c r="G102" i="1"/>
  <c r="E102" i="1"/>
  <c r="F102" i="1" s="1"/>
  <c r="K76" i="1"/>
  <c r="I76" i="1"/>
  <c r="G76" i="1"/>
  <c r="F76" i="1"/>
  <c r="K114" i="1"/>
  <c r="I114" i="1"/>
  <c r="G114" i="1"/>
  <c r="F114" i="1"/>
  <c r="K106" i="1"/>
  <c r="I106" i="1"/>
  <c r="E106" i="1"/>
  <c r="K117" i="1"/>
  <c r="I117" i="1"/>
  <c r="E117" i="1"/>
  <c r="G117" i="1" s="1"/>
  <c r="K126" i="1"/>
  <c r="I126" i="1"/>
  <c r="G126" i="1"/>
  <c r="F126" i="1"/>
  <c r="K100" i="1"/>
  <c r="I100" i="1"/>
  <c r="E100" i="1"/>
  <c r="G100" i="1" s="1"/>
  <c r="K112" i="1"/>
  <c r="I112" i="1"/>
  <c r="E112" i="1"/>
  <c r="G112" i="1" s="1"/>
  <c r="K88" i="1"/>
  <c r="I88" i="1"/>
  <c r="E88" i="1"/>
  <c r="K91" i="1"/>
  <c r="I91" i="1"/>
  <c r="E91" i="1"/>
  <c r="G91" i="1" s="1"/>
  <c r="K73" i="1"/>
  <c r="I73" i="1"/>
  <c r="G73" i="1"/>
  <c r="F73" i="1"/>
  <c r="K77" i="1"/>
  <c r="I77" i="1"/>
  <c r="E77" i="1"/>
  <c r="G77" i="1" s="1"/>
  <c r="K71" i="1"/>
  <c r="I71" i="1"/>
  <c r="G71" i="1"/>
  <c r="F71" i="1"/>
  <c r="K129" i="1"/>
  <c r="I129" i="1"/>
  <c r="E129" i="1"/>
  <c r="K109" i="1"/>
  <c r="I109" i="1"/>
  <c r="G109" i="1"/>
  <c r="F109" i="1"/>
  <c r="K113" i="1"/>
  <c r="I113" i="1"/>
  <c r="E113" i="1"/>
  <c r="G113" i="1" s="1"/>
  <c r="K123" i="1"/>
  <c r="I123" i="1"/>
  <c r="G123" i="1"/>
  <c r="F123" i="1"/>
  <c r="K92" i="1"/>
  <c r="I92" i="1"/>
  <c r="E92" i="1"/>
  <c r="G92" i="1" s="1"/>
  <c r="K97" i="1"/>
  <c r="I97" i="1"/>
  <c r="G97" i="1"/>
  <c r="F97" i="1"/>
  <c r="K99" i="1"/>
  <c r="I99" i="1"/>
  <c r="G99" i="1"/>
  <c r="F99" i="1"/>
  <c r="K79" i="1"/>
  <c r="I79" i="1"/>
  <c r="E79" i="1"/>
  <c r="G79" i="1" s="1"/>
  <c r="K94" i="1"/>
  <c r="I94" i="1"/>
  <c r="G94" i="1"/>
  <c r="F94" i="1"/>
  <c r="K116" i="1"/>
  <c r="I116" i="1"/>
  <c r="G116" i="1"/>
  <c r="F116" i="1"/>
  <c r="K80" i="1"/>
  <c r="I80" i="1"/>
  <c r="E80" i="1"/>
  <c r="G80" i="1" s="1"/>
  <c r="K95" i="1"/>
  <c r="I95" i="1"/>
  <c r="G95" i="1"/>
  <c r="F95" i="1"/>
  <c r="K107" i="1"/>
  <c r="I107" i="1"/>
  <c r="E107" i="1"/>
  <c r="F107" i="1" s="1"/>
  <c r="K90" i="1"/>
  <c r="I90" i="1"/>
  <c r="G90" i="1"/>
  <c r="F90" i="1"/>
  <c r="K89" i="1"/>
  <c r="I89" i="1"/>
  <c r="G89" i="1"/>
  <c r="F89" i="1"/>
  <c r="K87" i="1"/>
  <c r="I87" i="1"/>
  <c r="E87" i="1"/>
  <c r="G87" i="1" s="1"/>
  <c r="K93" i="1"/>
  <c r="I93" i="1"/>
  <c r="E93" i="1"/>
  <c r="G93" i="1" s="1"/>
  <c r="K74" i="1"/>
  <c r="I74" i="1"/>
  <c r="E74" i="1"/>
  <c r="G74" i="1" s="1"/>
  <c r="K101" i="1"/>
  <c r="I101" i="1"/>
  <c r="E101" i="1"/>
  <c r="G101" i="1" s="1"/>
  <c r="K118" i="1"/>
  <c r="I118" i="1"/>
  <c r="E118" i="1"/>
  <c r="G118" i="1" s="1"/>
  <c r="K96" i="1"/>
  <c r="I96" i="1"/>
  <c r="E96" i="1"/>
  <c r="G96" i="1" s="1"/>
  <c r="K98" i="1"/>
  <c r="I98" i="1"/>
  <c r="G98" i="1"/>
  <c r="F98" i="1"/>
  <c r="K128" i="1"/>
  <c r="I128" i="1"/>
  <c r="E128" i="1"/>
  <c r="F128" i="1" s="1"/>
  <c r="K84" i="1"/>
  <c r="I84" i="1"/>
  <c r="G84" i="1"/>
  <c r="F84" i="1"/>
  <c r="K119" i="1"/>
  <c r="I119" i="1"/>
  <c r="E119" i="1"/>
  <c r="F119" i="1" s="1"/>
  <c r="K111" i="1"/>
  <c r="I111" i="1"/>
  <c r="E111" i="1"/>
  <c r="F111" i="1" s="1"/>
  <c r="K82" i="1"/>
  <c r="I82" i="1"/>
  <c r="E82" i="1"/>
  <c r="G82" i="1" s="1"/>
  <c r="K115" i="1"/>
  <c r="I115" i="1"/>
  <c r="E115" i="1"/>
  <c r="G115" i="1" s="1"/>
  <c r="K103" i="1"/>
  <c r="I103" i="1"/>
  <c r="E103" i="1"/>
  <c r="G103" i="1" s="1"/>
  <c r="K78" i="1"/>
  <c r="I78" i="1"/>
  <c r="E78" i="1"/>
  <c r="G78" i="1" s="1"/>
  <c r="K72" i="1"/>
  <c r="I72" i="1"/>
  <c r="G72" i="1"/>
  <c r="E72" i="1"/>
  <c r="F72" i="1" s="1"/>
  <c r="K27" i="1"/>
  <c r="I27" i="1"/>
  <c r="E27" i="1"/>
  <c r="K7" i="1"/>
  <c r="I7" i="1"/>
  <c r="G7" i="1"/>
  <c r="F7" i="1"/>
  <c r="K22" i="1"/>
  <c r="I22" i="1"/>
  <c r="G22" i="1"/>
  <c r="F22" i="1"/>
  <c r="K20" i="1"/>
  <c r="I20" i="1"/>
  <c r="G20" i="1"/>
  <c r="E20" i="1"/>
  <c r="F20" i="1" s="1"/>
  <c r="K31" i="1"/>
  <c r="I31" i="1"/>
  <c r="G31" i="1"/>
  <c r="F31" i="1"/>
  <c r="K18" i="1"/>
  <c r="I18" i="1"/>
  <c r="E18" i="1"/>
  <c r="G18" i="1" s="1"/>
  <c r="K16" i="1"/>
  <c r="I16" i="1"/>
  <c r="E16" i="1"/>
  <c r="G16" i="1" s="1"/>
  <c r="K23" i="1"/>
  <c r="I23" i="1"/>
  <c r="E23" i="1"/>
  <c r="K3" i="1"/>
  <c r="I3" i="1"/>
  <c r="G3" i="1"/>
  <c r="E3" i="1"/>
  <c r="F3" i="1" s="1"/>
  <c r="K8" i="1"/>
  <c r="I8" i="1"/>
  <c r="E8" i="1"/>
  <c r="F8" i="1" s="1"/>
  <c r="K28" i="1"/>
  <c r="I28" i="1"/>
  <c r="E28" i="1"/>
  <c r="G28" i="1" s="1"/>
  <c r="K35" i="1"/>
  <c r="I35" i="1"/>
  <c r="E35" i="1"/>
  <c r="F35" i="1" s="1"/>
  <c r="K34" i="1"/>
  <c r="I34" i="1"/>
  <c r="E34" i="1"/>
  <c r="G34" i="1" s="1"/>
  <c r="K5" i="1"/>
  <c r="I5" i="1"/>
  <c r="E5" i="1"/>
  <c r="G5" i="1" s="1"/>
  <c r="K38" i="1"/>
  <c r="I38" i="1"/>
  <c r="E38" i="1"/>
  <c r="G38" i="1" s="1"/>
  <c r="K42" i="1"/>
  <c r="I42" i="1"/>
  <c r="E42" i="1"/>
  <c r="K14" i="1"/>
  <c r="I14" i="1"/>
  <c r="E14" i="1"/>
  <c r="F14" i="1" s="1"/>
  <c r="K43" i="1"/>
  <c r="I43" i="1"/>
  <c r="E43" i="1"/>
  <c r="G43" i="1" s="1"/>
  <c r="K12" i="1"/>
  <c r="I12" i="1"/>
  <c r="G12" i="1"/>
  <c r="F12" i="1"/>
  <c r="K33" i="1"/>
  <c r="I33" i="1"/>
  <c r="E33" i="1"/>
  <c r="F33" i="1" s="1"/>
  <c r="K10" i="1"/>
  <c r="I10" i="1"/>
  <c r="E10" i="1"/>
  <c r="K37" i="1"/>
  <c r="I37" i="1"/>
  <c r="E37" i="1"/>
  <c r="F37" i="1" s="1"/>
  <c r="K13" i="1"/>
  <c r="I13" i="1"/>
  <c r="E13" i="1"/>
  <c r="F13" i="1" s="1"/>
  <c r="K30" i="1"/>
  <c r="I30" i="1"/>
  <c r="E30" i="1"/>
  <c r="G30" i="1" s="1"/>
  <c r="K29" i="1"/>
  <c r="I29" i="1"/>
  <c r="E29" i="1"/>
  <c r="G29" i="1" s="1"/>
  <c r="K32" i="1"/>
  <c r="I32" i="1"/>
  <c r="E32" i="1"/>
  <c r="G32" i="1" s="1"/>
  <c r="K6" i="1"/>
  <c r="I6" i="1"/>
  <c r="E6" i="1"/>
  <c r="G6" i="1" s="1"/>
  <c r="K24" i="1"/>
  <c r="I24" i="1"/>
  <c r="E24" i="1"/>
  <c r="F24" i="1" s="1"/>
  <c r="K9" i="1"/>
  <c r="I9" i="1"/>
  <c r="E9" i="1"/>
  <c r="K2" i="1"/>
  <c r="I2" i="1"/>
  <c r="E2" i="1"/>
  <c r="F2" i="1" s="1"/>
  <c r="K17" i="1"/>
  <c r="I17" i="1"/>
  <c r="E17" i="1"/>
  <c r="G17" i="1" s="1"/>
  <c r="K21" i="1"/>
  <c r="I21" i="1"/>
  <c r="E21" i="1"/>
  <c r="G21" i="1" s="1"/>
  <c r="K19" i="1"/>
  <c r="I19" i="1"/>
  <c r="G19" i="1"/>
  <c r="F19" i="1"/>
  <c r="K15" i="1"/>
  <c r="I15" i="1"/>
  <c r="E15" i="1"/>
  <c r="K25" i="1"/>
  <c r="I25" i="1"/>
  <c r="G25" i="1"/>
  <c r="F25" i="1"/>
  <c r="K26" i="1"/>
  <c r="I26" i="1"/>
  <c r="E26" i="1"/>
  <c r="G26" i="1" s="1"/>
  <c r="K44" i="1"/>
  <c r="I44" i="1"/>
  <c r="E44" i="1"/>
  <c r="G44" i="1" s="1"/>
  <c r="K11" i="1"/>
  <c r="I11" i="1"/>
  <c r="E11" i="1"/>
  <c r="G11" i="1" s="1"/>
  <c r="K4" i="1"/>
  <c r="I4" i="1"/>
  <c r="G4" i="1"/>
  <c r="F4" i="1"/>
  <c r="K36" i="1"/>
  <c r="I36" i="1"/>
  <c r="G36" i="1"/>
  <c r="F36" i="1"/>
  <c r="K61" i="1"/>
  <c r="I61" i="1"/>
  <c r="E61" i="1"/>
  <c r="K56" i="1"/>
  <c r="I56" i="1"/>
  <c r="G56" i="1"/>
  <c r="F56" i="1"/>
  <c r="K57" i="1"/>
  <c r="I57" i="1"/>
  <c r="E57" i="1"/>
  <c r="G57" i="1" s="1"/>
  <c r="K70" i="1"/>
  <c r="I70" i="1"/>
  <c r="E70" i="1"/>
  <c r="G70" i="1" s="1"/>
  <c r="K60" i="1"/>
  <c r="I60" i="1"/>
  <c r="E60" i="1"/>
  <c r="G60" i="1" s="1"/>
  <c r="K59" i="1"/>
  <c r="I59" i="1"/>
  <c r="E59" i="1"/>
  <c r="K66" i="1"/>
  <c r="I66" i="1"/>
  <c r="G66" i="1"/>
  <c r="F66" i="1"/>
  <c r="K68" i="1"/>
  <c r="I68" i="1"/>
  <c r="G68" i="1"/>
  <c r="F68" i="1"/>
  <c r="K63" i="1"/>
  <c r="I63" i="1"/>
  <c r="E63" i="1"/>
  <c r="F63" i="1" s="1"/>
  <c r="K58" i="1"/>
  <c r="I58" i="1"/>
  <c r="E58" i="1"/>
  <c r="F58" i="1" s="1"/>
  <c r="K69" i="1"/>
  <c r="I69" i="1"/>
  <c r="E69" i="1"/>
  <c r="G69" i="1" s="1"/>
  <c r="K67" i="1"/>
  <c r="I67" i="1"/>
  <c r="E67" i="1"/>
  <c r="G67" i="1" s="1"/>
  <c r="K62" i="1"/>
  <c r="I62" i="1"/>
  <c r="E62" i="1"/>
  <c r="G62" i="1" s="1"/>
  <c r="K65" i="1"/>
  <c r="I65" i="1"/>
  <c r="E65" i="1"/>
  <c r="G65" i="1" s="1"/>
  <c r="K55" i="1"/>
  <c r="I55" i="1"/>
  <c r="E55" i="1"/>
  <c r="F55" i="1" s="1"/>
  <c r="K64" i="1"/>
  <c r="I64" i="1"/>
  <c r="G64" i="1"/>
  <c r="F64" i="1"/>
  <c r="K108" i="1"/>
  <c r="I108" i="1"/>
  <c r="E108" i="1"/>
  <c r="F108" i="1" s="1"/>
  <c r="K125" i="1"/>
  <c r="I125" i="1"/>
  <c r="E125" i="1"/>
  <c r="G125" i="1" s="1"/>
  <c r="F115" i="1" l="1"/>
  <c r="G108" i="1"/>
  <c r="G55" i="1"/>
  <c r="G128" i="1"/>
  <c r="G24" i="1"/>
  <c r="G107" i="1"/>
  <c r="F80" i="1"/>
  <c r="F62" i="1"/>
  <c r="G2" i="1"/>
  <c r="F67" i="1"/>
  <c r="F29" i="1"/>
  <c r="G35" i="1"/>
  <c r="G8" i="1"/>
  <c r="F112" i="1"/>
  <c r="G110" i="1"/>
  <c r="G119" i="1"/>
  <c r="F57" i="1"/>
  <c r="G33" i="1"/>
  <c r="F43" i="1"/>
  <c r="F60" i="1"/>
  <c r="G63" i="1"/>
  <c r="G37" i="1"/>
  <c r="F74" i="1"/>
  <c r="G14" i="1"/>
  <c r="G83" i="1"/>
  <c r="G15" i="1"/>
  <c r="F15" i="1"/>
  <c r="G42" i="1"/>
  <c r="F42" i="1"/>
  <c r="F26" i="1"/>
  <c r="F96" i="1"/>
  <c r="F85" i="1"/>
  <c r="G59" i="1"/>
  <c r="F59" i="1"/>
  <c r="F92" i="1"/>
  <c r="F125" i="1"/>
  <c r="G129" i="1"/>
  <c r="F129" i="1"/>
  <c r="F17" i="1"/>
  <c r="G10" i="1"/>
  <c r="F10" i="1"/>
  <c r="G27" i="1"/>
  <c r="F27" i="1"/>
  <c r="G13" i="1"/>
  <c r="F38" i="1"/>
  <c r="F34" i="1"/>
  <c r="F16" i="1"/>
  <c r="G111" i="1"/>
  <c r="F81" i="1"/>
  <c r="G61" i="1"/>
  <c r="F61" i="1"/>
  <c r="F87" i="1"/>
  <c r="G106" i="1"/>
  <c r="F106" i="1"/>
  <c r="F11" i="1"/>
  <c r="G58" i="1"/>
  <c r="F113" i="1"/>
  <c r="G88" i="1"/>
  <c r="F88" i="1"/>
  <c r="G23" i="1"/>
  <c r="F23" i="1"/>
  <c r="F101" i="1"/>
  <c r="G9" i="1"/>
  <c r="F9" i="1"/>
  <c r="G104" i="1"/>
  <c r="F104" i="1"/>
  <c r="F32" i="1"/>
  <c r="F103" i="1"/>
  <c r="F75" i="1"/>
  <c r="F105" i="1"/>
  <c r="F69" i="1"/>
  <c r="F21" i="1"/>
  <c r="F30" i="1"/>
  <c r="F28" i="1"/>
  <c r="F82" i="1"/>
  <c r="F93" i="1"/>
  <c r="F79" i="1"/>
  <c r="F77" i="1"/>
  <c r="F100" i="1"/>
  <c r="F86" i="1"/>
  <c r="F65" i="1"/>
  <c r="F70" i="1"/>
  <c r="F44" i="1"/>
  <c r="F6" i="1"/>
  <c r="F5" i="1"/>
  <c r="F18" i="1"/>
  <c r="F78" i="1"/>
  <c r="F118" i="1"/>
  <c r="F91" i="1"/>
  <c r="F117" i="1"/>
  <c r="F124" i="1"/>
  <c r="F127" i="1"/>
</calcChain>
</file>

<file path=xl/sharedStrings.xml><?xml version="1.0" encoding="utf-8"?>
<sst xmlns="http://schemas.openxmlformats.org/spreadsheetml/2006/main" count="2471" uniqueCount="400">
  <si>
    <t>Plate/Batch/Lane #</t>
  </si>
  <si>
    <t xml:space="preserve">Well </t>
  </si>
  <si>
    <t xml:space="preserve">Sample No. </t>
  </si>
  <si>
    <t>[RNA] (ng/ul)</t>
  </si>
  <si>
    <t>Vol RNA used</t>
  </si>
  <si>
    <t>Vol H2O to add</t>
  </si>
  <si>
    <t>ng RNA used</t>
  </si>
  <si>
    <t>RFU @ endpoint</t>
  </si>
  <si>
    <t>50% max</t>
  </si>
  <si>
    <t>No. Cycles @ 50%</t>
  </si>
  <si>
    <t>No. Cycles @ 50% minus 3 cycles</t>
  </si>
  <si>
    <t>Cycles, round down (for most)</t>
  </si>
  <si>
    <t>Library Prep Batch #</t>
  </si>
  <si>
    <t>Species</t>
  </si>
  <si>
    <t>Tissue source</t>
  </si>
  <si>
    <t>Tissue type</t>
  </si>
  <si>
    <t>[DNA] (ng/uL)</t>
  </si>
  <si>
    <t>Bioanalyzer mean bp</t>
  </si>
  <si>
    <t>INDEX #</t>
  </si>
  <si>
    <t>Index bp sequence</t>
  </si>
  <si>
    <t>Population</t>
  </si>
  <si>
    <t>F8</t>
  </si>
  <si>
    <t>redo</t>
  </si>
  <si>
    <t>Ostrea lurida</t>
  </si>
  <si>
    <t>Larval</t>
  </si>
  <si>
    <t>whole body, pooled</t>
  </si>
  <si>
    <t>NT</t>
  </si>
  <si>
    <t>GACATC</t>
  </si>
  <si>
    <t>F12</t>
  </si>
  <si>
    <t>CGTCGC</t>
  </si>
  <si>
    <t>F10</t>
  </si>
  <si>
    <t>ATGGCG</t>
  </si>
  <si>
    <t>E4</t>
  </si>
  <si>
    <t>ATATCC</t>
  </si>
  <si>
    <t>F2</t>
  </si>
  <si>
    <t>CCAATT</t>
  </si>
  <si>
    <t>D10</t>
  </si>
  <si>
    <t>TCGAGG</t>
  </si>
  <si>
    <t>F11</t>
  </si>
  <si>
    <t>GCCACA</t>
  </si>
  <si>
    <t>F3</t>
  </si>
  <si>
    <t>ATTGGT</t>
  </si>
  <si>
    <t>F6</t>
  </si>
  <si>
    <t>CGATCT</t>
  </si>
  <si>
    <t>E10</t>
  </si>
  <si>
    <t>AACCGA</t>
  </si>
  <si>
    <t>G2</t>
  </si>
  <si>
    <t>juveniles</t>
  </si>
  <si>
    <t>Juvenile</t>
  </si>
  <si>
    <t>whole body, individual</t>
  </si>
  <si>
    <t>CCTGCT</t>
  </si>
  <si>
    <t>F1</t>
  </si>
  <si>
    <t>GCAGCC</t>
  </si>
  <si>
    <t>G3</t>
  </si>
  <si>
    <t>GCGCTG</t>
  </si>
  <si>
    <t>AGACCA</t>
  </si>
  <si>
    <t>G5</t>
  </si>
  <si>
    <t>TTCGAG</t>
  </si>
  <si>
    <t>G7</t>
  </si>
  <si>
    <t>AGGCAT</t>
  </si>
  <si>
    <t>F4</t>
  </si>
  <si>
    <t>AAGTGG</t>
  </si>
  <si>
    <t>G1</t>
  </si>
  <si>
    <t>AACAAG</t>
  </si>
  <si>
    <t>G6</t>
  </si>
  <si>
    <t>AGAATC</t>
  </si>
  <si>
    <t>G4</t>
  </si>
  <si>
    <t>GAACCT</t>
  </si>
  <si>
    <t>F5</t>
  </si>
  <si>
    <t>CTCATA</t>
  </si>
  <si>
    <t>CCGACC</t>
  </si>
  <si>
    <t>G8</t>
  </si>
  <si>
    <t>ACACGC</t>
  </si>
  <si>
    <t>TGCTAT</t>
  </si>
  <si>
    <t>ACTCTT</t>
  </si>
  <si>
    <t>F7</t>
  </si>
  <si>
    <t>GGCCAA</t>
  </si>
  <si>
    <t>D6</t>
  </si>
  <si>
    <t>Adult</t>
  </si>
  <si>
    <t>ctenidia</t>
  </si>
  <si>
    <t>GTTACC</t>
  </si>
  <si>
    <t>C8</t>
  </si>
  <si>
    <t>TGGCGA</t>
  </si>
  <si>
    <t>A11</t>
  </si>
  <si>
    <t>AATCCG</t>
  </si>
  <si>
    <t>A7</t>
  </si>
  <si>
    <t>TGTGCA</t>
  </si>
  <si>
    <t>D5</t>
  </si>
  <si>
    <t>D4</t>
  </si>
  <si>
    <t>CTCCAT</t>
  </si>
  <si>
    <t>C1</t>
  </si>
  <si>
    <t>GCTCGA</t>
  </si>
  <si>
    <t>B9</t>
  </si>
  <si>
    <t>CCGCAA</t>
  </si>
  <si>
    <t>B10</t>
  </si>
  <si>
    <t>TTTATG</t>
  </si>
  <si>
    <t>B3</t>
  </si>
  <si>
    <t>GTCAGG</t>
  </si>
  <si>
    <t>B5</t>
  </si>
  <si>
    <t>TATGTC</t>
  </si>
  <si>
    <t>B12</t>
  </si>
  <si>
    <t>CAAGCA</t>
  </si>
  <si>
    <t>A1</t>
  </si>
  <si>
    <t>GATCAC</t>
  </si>
  <si>
    <t>D8</t>
  </si>
  <si>
    <t>CACTAA</t>
  </si>
  <si>
    <t>D9</t>
  </si>
  <si>
    <t>CGCCTG</t>
  </si>
  <si>
    <t>A5</t>
  </si>
  <si>
    <t>GTGTAG</t>
  </si>
  <si>
    <t>B8</t>
  </si>
  <si>
    <t>CACACT</t>
  </si>
  <si>
    <t>A2</t>
  </si>
  <si>
    <t>ACCAGT</t>
  </si>
  <si>
    <t>C4</t>
  </si>
  <si>
    <t>CGAAGG</t>
  </si>
  <si>
    <t>C12</t>
  </si>
  <si>
    <t>CTCTCG</t>
  </si>
  <si>
    <t>E1</t>
  </si>
  <si>
    <t>GTGCCA</t>
  </si>
  <si>
    <t>C2</t>
  </si>
  <si>
    <t>GCGAAT</t>
  </si>
  <si>
    <t>A9</t>
  </si>
  <si>
    <t>ATGAAC</t>
  </si>
  <si>
    <t>C9</t>
  </si>
  <si>
    <t>ACCGTG</t>
  </si>
  <si>
    <t>A6</t>
  </si>
  <si>
    <t>CTAGTC</t>
  </si>
  <si>
    <t>TTAACT</t>
  </si>
  <si>
    <t>C5</t>
  </si>
  <si>
    <t>AGATAG</t>
  </si>
  <si>
    <t>A8</t>
  </si>
  <si>
    <t>CGGTTA</t>
  </si>
  <si>
    <t>D3</t>
  </si>
  <si>
    <t>ACAGAT</t>
  </si>
  <si>
    <t>D11</t>
  </si>
  <si>
    <t>TCAGGA</t>
  </si>
  <si>
    <t>B1</t>
  </si>
  <si>
    <t>TACCTT</t>
  </si>
  <si>
    <t>D2</t>
  </si>
  <si>
    <t>AAGACA</t>
  </si>
  <si>
    <t>D1</t>
  </si>
  <si>
    <t>TGACAC</t>
  </si>
  <si>
    <t>A12</t>
  </si>
  <si>
    <t>GGCTGC</t>
  </si>
  <si>
    <t>TAGGCT</t>
  </si>
  <si>
    <t>E5</t>
  </si>
  <si>
    <t>CAGCGT</t>
  </si>
  <si>
    <t>D12</t>
  </si>
  <si>
    <t xml:space="preserve">redo </t>
  </si>
  <si>
    <t>GCATGG</t>
  </si>
  <si>
    <t>C6</t>
  </si>
  <si>
    <t>TTGGTA</t>
  </si>
  <si>
    <t>E2</t>
  </si>
  <si>
    <t>AATAGC</t>
  </si>
  <si>
    <t>C7</t>
  </si>
  <si>
    <t>CGCAAC</t>
  </si>
  <si>
    <t>E3</t>
  </si>
  <si>
    <t>GGTATA</t>
  </si>
  <si>
    <t>C11</t>
  </si>
  <si>
    <t>GATTGT</t>
  </si>
  <si>
    <t>A4</t>
  </si>
  <si>
    <t>ACATTA</t>
  </si>
  <si>
    <t>A10</t>
  </si>
  <si>
    <t>CCTAAG</t>
  </si>
  <si>
    <t>B7</t>
  </si>
  <si>
    <t>GGAGGT</t>
  </si>
  <si>
    <t>B11</t>
  </si>
  <si>
    <t>AACGCC</t>
  </si>
  <si>
    <t>B2</t>
  </si>
  <si>
    <t>TCTTAA</t>
  </si>
  <si>
    <t>C3</t>
  </si>
  <si>
    <t>TGGATT</t>
  </si>
  <si>
    <t>B4</t>
  </si>
  <si>
    <t>ATACTG</t>
  </si>
  <si>
    <t>B6</t>
  </si>
  <si>
    <t>GAGTCC</t>
  </si>
  <si>
    <t>D7</t>
  </si>
  <si>
    <t>ACCTAC</t>
  </si>
  <si>
    <t>A3</t>
  </si>
  <si>
    <t>TGCACG</t>
  </si>
  <si>
    <t>C10</t>
  </si>
  <si>
    <t>CAACAG</t>
  </si>
  <si>
    <t>AGTTGA</t>
  </si>
  <si>
    <t>AAGCTC</t>
  </si>
  <si>
    <t>E7</t>
  </si>
  <si>
    <t>GGTGAG</t>
  </si>
  <si>
    <t>GAAGTG</t>
  </si>
  <si>
    <t>E9</t>
  </si>
  <si>
    <t>AATGAA</t>
  </si>
  <si>
    <t>E8</t>
  </si>
  <si>
    <t>TTCCGC</t>
  </si>
  <si>
    <t>CAGATG</t>
  </si>
  <si>
    <t>AGTACT</t>
  </si>
  <si>
    <t>ACGTCT</t>
  </si>
  <si>
    <t>F9</t>
  </si>
  <si>
    <t>GACGAT</t>
  </si>
  <si>
    <t>CAGGAC</t>
  </si>
  <si>
    <t>E11</t>
  </si>
  <si>
    <t>TCGTTC</t>
  </si>
  <si>
    <t>LOW</t>
  </si>
  <si>
    <t>GTAGAA</t>
  </si>
  <si>
    <t>431b</t>
  </si>
  <si>
    <t>E12</t>
  </si>
  <si>
    <t>442b</t>
  </si>
  <si>
    <t>CAATGC</t>
  </si>
  <si>
    <t>452b</t>
  </si>
  <si>
    <t>461b</t>
  </si>
  <si>
    <t>462b</t>
  </si>
  <si>
    <t>471b</t>
  </si>
  <si>
    <t>ACAACG</t>
  </si>
  <si>
    <t>472b</t>
  </si>
  <si>
    <t>E6</t>
  </si>
  <si>
    <t>552b</t>
  </si>
  <si>
    <t>ATAAGA</t>
  </si>
  <si>
    <t>Total # samples, Batch 1</t>
  </si>
  <si>
    <t>Mean BP</t>
  </si>
  <si>
    <t>StDev BP</t>
  </si>
  <si>
    <t>No. tested</t>
  </si>
  <si>
    <t>Total # samples, Batch 2</t>
  </si>
  <si>
    <t>9 of 53 libraries</t>
  </si>
  <si>
    <t>13 of 77 libraries</t>
  </si>
  <si>
    <t>10 of 16 libraries</t>
  </si>
  <si>
    <r>
      <t xml:space="preserve">LIBRARY SUBMISSION - BATCH 1 -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</si>
  <si>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t>A</t>
  </si>
  <si>
    <t>Adult ctenidia</t>
  </si>
  <si>
    <t>B</t>
  </si>
  <si>
    <t>C</t>
  </si>
  <si>
    <t>D</t>
  </si>
  <si>
    <t>E</t>
  </si>
  <si>
    <t>-</t>
  </si>
  <si>
    <t>F</t>
  </si>
  <si>
    <t>Juvenile whole body</t>
  </si>
  <si>
    <t>G</t>
  </si>
  <si>
    <t>H</t>
  </si>
  <si>
    <t>NTC1</t>
  </si>
  <si>
    <t>NTC2</t>
  </si>
  <si>
    <t>library prep NTC</t>
  </si>
  <si>
    <r>
      <t xml:space="preserve">LIBRARY SUBMISSION - BATCH 2 -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</si>
  <si>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Larvae whole body</t>
  </si>
  <si>
    <t>NTC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</si>
  <si>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</si>
  <si>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</si>
  <si>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CGCGGA</t>
  </si>
  <si>
    <t>CATCTA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</si>
  <si>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</si>
  <si>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</si>
  <si>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</si>
  <si>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</si>
  <si>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</si>
  <si>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</si>
  <si>
    <t>Oyster Bay C1</t>
  </si>
  <si>
    <t>Larval sample #</t>
  </si>
  <si>
    <t>High</t>
  </si>
  <si>
    <t>Ambient</t>
  </si>
  <si>
    <t>77-A</t>
  </si>
  <si>
    <t>10-A</t>
  </si>
  <si>
    <t>69-A</t>
  </si>
  <si>
    <t>48-A</t>
  </si>
  <si>
    <t>06-A</t>
  </si>
  <si>
    <t>08-A</t>
  </si>
  <si>
    <t>32-A</t>
  </si>
  <si>
    <t>79-A</t>
  </si>
  <si>
    <t>24-A</t>
  </si>
  <si>
    <t>26-A</t>
  </si>
  <si>
    <t>Dabob Bay</t>
  </si>
  <si>
    <t>Fidalgo Bay</t>
  </si>
  <si>
    <t>Parental Temperature</t>
  </si>
  <si>
    <t>Parental pCO2</t>
  </si>
  <si>
    <t>14-A</t>
  </si>
  <si>
    <t>31-A</t>
  </si>
  <si>
    <t>75-A</t>
  </si>
  <si>
    <t>80-A</t>
  </si>
  <si>
    <t>23-A</t>
  </si>
  <si>
    <t>27-A</t>
  </si>
  <si>
    <t>58-A</t>
  </si>
  <si>
    <t>60-A</t>
  </si>
  <si>
    <t>59-A</t>
  </si>
  <si>
    <t>72-A</t>
  </si>
  <si>
    <t>74-A</t>
  </si>
  <si>
    <t>20-A</t>
  </si>
  <si>
    <t>53-A</t>
  </si>
  <si>
    <t>63-A</t>
  </si>
  <si>
    <t>65-A</t>
  </si>
  <si>
    <t>16-A</t>
  </si>
  <si>
    <t>36-A</t>
  </si>
  <si>
    <t>46-A</t>
  </si>
  <si>
    <t>47-A</t>
  </si>
  <si>
    <t>50-A</t>
  </si>
  <si>
    <t>54-A</t>
  </si>
  <si>
    <t>76-A</t>
  </si>
  <si>
    <t>02-A</t>
  </si>
  <si>
    <t>04-A</t>
  </si>
  <si>
    <t>03-A</t>
  </si>
  <si>
    <t>09-A</t>
  </si>
  <si>
    <t>34-A</t>
  </si>
  <si>
    <t>40-A</t>
  </si>
  <si>
    <t>44-A</t>
  </si>
  <si>
    <t>49-A</t>
  </si>
  <si>
    <t>64-A</t>
  </si>
  <si>
    <t>66-A</t>
  </si>
  <si>
    <t>81-A</t>
  </si>
  <si>
    <t>62-A</t>
  </si>
  <si>
    <t>45-A</t>
  </si>
  <si>
    <t>01-A</t>
  </si>
  <si>
    <t>07-A</t>
  </si>
  <si>
    <t>25-A</t>
  </si>
  <si>
    <t>28-A</t>
  </si>
  <si>
    <t>30-A</t>
  </si>
  <si>
    <t>33-A</t>
  </si>
  <si>
    <t>61-A</t>
  </si>
  <si>
    <t>68-A</t>
  </si>
  <si>
    <t>70-A</t>
  </si>
  <si>
    <t>Oyster Bay C2</t>
  </si>
  <si>
    <t>Negative control</t>
  </si>
  <si>
    <t>17-A</t>
  </si>
  <si>
    <t>42-A</t>
  </si>
  <si>
    <t>56-A</t>
  </si>
  <si>
    <t>12-A</t>
  </si>
  <si>
    <t>13-A</t>
  </si>
  <si>
    <t>43-A</t>
  </si>
  <si>
    <t>35-A</t>
  </si>
  <si>
    <t>55-A</t>
  </si>
  <si>
    <t>78-A</t>
  </si>
  <si>
    <t>NA</t>
  </si>
  <si>
    <t>05-A</t>
  </si>
  <si>
    <t>11-A</t>
  </si>
  <si>
    <t>15-A</t>
  </si>
  <si>
    <t>52-A</t>
  </si>
  <si>
    <t>57-A</t>
  </si>
  <si>
    <t>51-A</t>
  </si>
  <si>
    <t>38-A</t>
  </si>
  <si>
    <t>18-A</t>
  </si>
  <si>
    <t>22-A</t>
  </si>
  <si>
    <t>29-A</t>
  </si>
  <si>
    <t>19-A</t>
  </si>
  <si>
    <t>21-A</t>
  </si>
  <si>
    <t>41-A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</si>
  <si>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</si>
  <si>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</si>
  <si>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</si>
  <si>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</si>
  <si>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</si>
  <si>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</si>
  <si>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</si>
  <si>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</si>
  <si>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</si>
  <si>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</si>
  <si>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</si>
  <si>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</si>
  <si>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</si>
  <si>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</si>
  <si>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</si>
  <si>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</si>
  <si>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</si>
  <si>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</si>
  <si>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</si>
  <si>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</si>
  <si>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</si>
  <si>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</si>
  <si>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</si>
  <si>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</si>
  <si>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</si>
  <si>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</si>
  <si>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</si>
  <si>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</si>
  <si>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</si>
  <si>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</si>
  <si>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</si>
  <si>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</si>
  <si>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</si>
  <si>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</si>
  <si>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</si>
  <si>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</si>
  <si>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</si>
  <si>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</si>
  <si>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</si>
  <si>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</si>
  <si>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</si>
  <si>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F01</t>
  </si>
  <si>
    <t>F02</t>
  </si>
  <si>
    <t>F03</t>
  </si>
  <si>
    <t>F04</t>
  </si>
  <si>
    <t>F05</t>
  </si>
  <si>
    <t>F06</t>
  </si>
  <si>
    <t>F07</t>
  </si>
  <si>
    <t>F08</t>
  </si>
  <si>
    <t>G01</t>
  </si>
  <si>
    <t>G02</t>
  </si>
  <si>
    <t>G03</t>
  </si>
  <si>
    <t>G04</t>
  </si>
  <si>
    <t>G05</t>
  </si>
  <si>
    <t>G06</t>
  </si>
  <si>
    <t>G07</t>
  </si>
  <si>
    <t>G08</t>
  </si>
  <si>
    <t>E06</t>
  </si>
  <si>
    <t>E07</t>
  </si>
  <si>
    <t>E08</t>
  </si>
  <si>
    <t>E09</t>
  </si>
  <si>
    <t>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</si>
</sst>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BE0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</cellStyleXfs>
  <cellXfs count="9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43" fontId="5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1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0" fillId="0" borderId="2" xfId="0" applyBorder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164" fontId="1" fillId="0" borderId="0" xfId="1" applyNumberFormat="1" applyAlignment="1">
      <alignment horizontal="center"/>
    </xf>
    <xf numFmtId="164" fontId="0" fillId="0" borderId="0" xfId="1" applyNumberFormat="1" applyFont="1"/>
    <xf numFmtId="0" fontId="0" fillId="0" borderId="7" xfId="0" applyBorder="1"/>
    <xf numFmtId="0" fontId="4" fillId="0" borderId="6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" fillId="0" borderId="8" xfId="1" applyNumberFormat="1" applyBorder="1" applyAlignment="1">
      <alignment horizontal="center"/>
    </xf>
    <xf numFmtId="164" fontId="0" fillId="0" borderId="8" xfId="1" applyNumberFormat="1" applyFont="1" applyBorder="1"/>
    <xf numFmtId="0" fontId="0" fillId="0" borderId="8" xfId="0" applyBorder="1"/>
    <xf numFmtId="0" fontId="0" fillId="0" borderId="5" xfId="0" applyBorder="1"/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vertical="center"/>
    </xf>
    <xf numFmtId="14" fontId="0" fillId="4" borderId="0" xfId="1" applyNumberFormat="1" applyFont="1" applyFill="1" applyAlignment="1">
      <alignment vertical="center"/>
    </xf>
    <xf numFmtId="0" fontId="0" fillId="4" borderId="0" xfId="0" applyFill="1"/>
    <xf numFmtId="0" fontId="2" fillId="5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5" borderId="10" xfId="0" applyFont="1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10" fillId="0" borderId="0" xfId="0" applyFont="1" applyAlignment="1">
      <alignment horizontal="left"/>
    </xf>
    <xf numFmtId="0" fontId="0" fillId="6" borderId="11" xfId="0" applyFill="1" applyBorder="1"/>
    <xf numFmtId="0" fontId="0" fillId="6" borderId="10" xfId="0" applyFill="1" applyBorder="1" applyAlignment="1">
      <alignment horizontal="left"/>
    </xf>
    <xf numFmtId="0" fontId="8" fillId="7" borderId="0" xfId="3" applyFont="1" applyFill="1" applyAlignment="1">
      <alignment horizontal="left"/>
    </xf>
    <xf numFmtId="0" fontId="8" fillId="7" borderId="0" xfId="3" applyFont="1" applyFill="1"/>
    <xf numFmtId="0" fontId="13" fillId="7" borderId="0" xfId="3" applyFont="1" applyFill="1"/>
    <xf numFmtId="0" fontId="7" fillId="7" borderId="0" xfId="3" applyFill="1"/>
    <xf numFmtId="0" fontId="7" fillId="7" borderId="0" xfId="3" applyFill="1" applyAlignment="1">
      <alignment horizontal="center"/>
    </xf>
    <xf numFmtId="0" fontId="14" fillId="4" borderId="12" xfId="3" applyFont="1" applyFill="1" applyBorder="1"/>
    <xf numFmtId="0" fontId="7" fillId="4" borderId="0" xfId="3" applyFill="1"/>
    <xf numFmtId="0" fontId="15" fillId="8" borderId="13" xfId="3" applyFont="1" applyFill="1" applyBorder="1" applyAlignment="1">
      <alignment horizontal="center"/>
    </xf>
    <xf numFmtId="0" fontId="15" fillId="0" borderId="13" xfId="3" applyFont="1" applyBorder="1" applyAlignment="1">
      <alignment horizontal="left"/>
    </xf>
    <xf numFmtId="0" fontId="16" fillId="0" borderId="0" xfId="2" applyFont="1"/>
    <xf numFmtId="0" fontId="15" fillId="8" borderId="0" xfId="3" applyFont="1" applyFill="1" applyAlignment="1">
      <alignment horizontal="center"/>
    </xf>
    <xf numFmtId="0" fontId="15" fillId="0" borderId="0" xfId="3" applyFont="1" applyAlignment="1">
      <alignment horizontal="left"/>
    </xf>
    <xf numFmtId="0" fontId="7" fillId="0" borderId="0" xfId="3" applyAlignment="1">
      <alignment horizontal="center"/>
    </xf>
    <xf numFmtId="0" fontId="7" fillId="0" borderId="0" xfId="3"/>
    <xf numFmtId="0" fontId="15" fillId="8" borderId="13" xfId="3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2" applyFont="1" applyFill="1"/>
    <xf numFmtId="0" fontId="0" fillId="3" borderId="0" xfId="2" applyFont="1" applyFill="1"/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0" borderId="11" xfId="0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164" fontId="0" fillId="0" borderId="0" xfId="1" applyNumberFormat="1" applyFont="1" applyBorder="1"/>
    <xf numFmtId="0" fontId="0" fillId="3" borderId="1" xfId="0" applyFill="1" applyBorder="1"/>
    <xf numFmtId="0" fontId="4" fillId="3" borderId="3" xfId="0" applyFont="1" applyFill="1" applyBorder="1" applyAlignment="1">
      <alignment horizontal="right"/>
    </xf>
    <xf numFmtId="0" fontId="0" fillId="2" borderId="4" xfId="0" applyFill="1" applyBorder="1"/>
    <xf numFmtId="0" fontId="3" fillId="2" borderId="8" xfId="0" applyFont="1" applyFill="1" applyBorder="1" applyAlignment="1">
      <alignment horizontal="right"/>
    </xf>
    <xf numFmtId="0" fontId="19" fillId="6" borderId="10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4C3F4062-93C3-6048-BBEA-37557324A665}"/>
    <cellStyle name="Standard 2" xfId="2" xr:uid="{DF8ACED6-21F7-CB4E-B248-E82C3F7FE24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'Sample Info'!$D$2:$D$147</c:f>
              <c:strCache>
                <c:ptCount val="146"/>
                <c:pt idx="0">
                  <c:v> 75.2 </c:v>
                </c:pt>
                <c:pt idx="1">
                  <c:v> 77.2 </c:v>
                </c:pt>
                <c:pt idx="2">
                  <c:v> 39.6 </c:v>
                </c:pt>
                <c:pt idx="3">
                  <c:v> 156.0 </c:v>
                </c:pt>
                <c:pt idx="4">
                  <c:v> 158.0 </c:v>
                </c:pt>
                <c:pt idx="5">
                  <c:v> 54.4 </c:v>
                </c:pt>
                <c:pt idx="6">
                  <c:v> 81.6 </c:v>
                </c:pt>
                <c:pt idx="7">
                  <c:v> 73.6 </c:v>
                </c:pt>
                <c:pt idx="8">
                  <c:v> 174.0 </c:v>
                </c:pt>
                <c:pt idx="9">
                  <c:v> 110.0 </c:v>
                </c:pt>
                <c:pt idx="10">
                  <c:v> 44.6 </c:v>
                </c:pt>
                <c:pt idx="11">
                  <c:v> 146.0 </c:v>
                </c:pt>
                <c:pt idx="12">
                  <c:v> 180.0 </c:v>
                </c:pt>
                <c:pt idx="13">
                  <c:v> 75.8 </c:v>
                </c:pt>
                <c:pt idx="14">
                  <c:v> 162.0 </c:v>
                </c:pt>
                <c:pt idx="15">
                  <c:v> 200.0 </c:v>
                </c:pt>
                <c:pt idx="16">
                  <c:v> 114.0 </c:v>
                </c:pt>
                <c:pt idx="17">
                  <c:v> 62.4 </c:v>
                </c:pt>
                <c:pt idx="18">
                  <c:v> 190.0 </c:v>
                </c:pt>
                <c:pt idx="19">
                  <c:v> 95.2 </c:v>
                </c:pt>
                <c:pt idx="20">
                  <c:v> 43.6 </c:v>
                </c:pt>
                <c:pt idx="21">
                  <c:v> 89.6 </c:v>
                </c:pt>
                <c:pt idx="22">
                  <c:v> 170.0 </c:v>
                </c:pt>
                <c:pt idx="23">
                  <c:v> 50.4 </c:v>
                </c:pt>
                <c:pt idx="24">
                  <c:v> 182.0 </c:v>
                </c:pt>
                <c:pt idx="25">
                  <c:v> 82.0 </c:v>
                </c:pt>
                <c:pt idx="26">
                  <c:v> 194.0 </c:v>
                </c:pt>
                <c:pt idx="27">
                  <c:v> 72.4 </c:v>
                </c:pt>
                <c:pt idx="28">
                  <c:v> 148.0 </c:v>
                </c:pt>
                <c:pt idx="29">
                  <c:v> 25.0 </c:v>
                </c:pt>
                <c:pt idx="30">
                  <c:v> 90.6 </c:v>
                </c:pt>
                <c:pt idx="31">
                  <c:v> 148.0 </c:v>
                </c:pt>
                <c:pt idx="32">
                  <c:v> 78.6 </c:v>
                </c:pt>
                <c:pt idx="33">
                  <c:v> 180.0 </c:v>
                </c:pt>
                <c:pt idx="34">
                  <c:v> 29.6 </c:v>
                </c:pt>
                <c:pt idx="35">
                  <c:v> 158.0 </c:v>
                </c:pt>
                <c:pt idx="36">
                  <c:v> 85.2 </c:v>
                </c:pt>
                <c:pt idx="37">
                  <c:v> 162.0 </c:v>
                </c:pt>
                <c:pt idx="38">
                  <c:v> 172.0 </c:v>
                </c:pt>
                <c:pt idx="39">
                  <c:v> 65.8 </c:v>
                </c:pt>
                <c:pt idx="40">
                  <c:v> 130.0 </c:v>
                </c:pt>
                <c:pt idx="41">
                  <c:v> 102.0 </c:v>
                </c:pt>
                <c:pt idx="42">
                  <c:v> 180.0 </c:v>
                </c:pt>
                <c:pt idx="43">
                  <c:v> 34.8 </c:v>
                </c:pt>
                <c:pt idx="44">
                  <c:v> 158.0 </c:v>
                </c:pt>
                <c:pt idx="45">
                  <c:v> 69.0 </c:v>
                </c:pt>
                <c:pt idx="46">
                  <c:v> 136.0 </c:v>
                </c:pt>
                <c:pt idx="47">
                  <c:v> 89.4 </c:v>
                </c:pt>
                <c:pt idx="48">
                  <c:v> 42.2 </c:v>
                </c:pt>
                <c:pt idx="49">
                  <c:v> 64.8 </c:v>
                </c:pt>
                <c:pt idx="50">
                  <c:v> 94.8 </c:v>
                </c:pt>
                <c:pt idx="51">
                  <c:v> 77.6 </c:v>
                </c:pt>
                <c:pt idx="52">
                  <c:v> 42.2 </c:v>
                </c:pt>
                <c:pt idx="53">
                  <c:v> 136.0 </c:v>
                </c:pt>
                <c:pt idx="54">
                  <c:v> 96.4 </c:v>
                </c:pt>
                <c:pt idx="55">
                  <c:v> 196.0 </c:v>
                </c:pt>
                <c:pt idx="56">
                  <c:v> 168.0 </c:v>
                </c:pt>
                <c:pt idx="57">
                  <c:v> 146.0 </c:v>
                </c:pt>
                <c:pt idx="58">
                  <c:v> 116.0 </c:v>
                </c:pt>
                <c:pt idx="59">
                  <c:v> 102.0 </c:v>
                </c:pt>
                <c:pt idx="60">
                  <c:v> 190.0 </c:v>
                </c:pt>
                <c:pt idx="61">
                  <c:v>164</c:v>
                </c:pt>
                <c:pt idx="62">
                  <c:v> 99.2 </c:v>
                </c:pt>
                <c:pt idx="63">
                  <c:v> 174.0 </c:v>
                </c:pt>
                <c:pt idx="64">
                  <c:v> 95.6 </c:v>
                </c:pt>
                <c:pt idx="65">
                  <c:v> 110.0 </c:v>
                </c:pt>
                <c:pt idx="66">
                  <c:v> 89.0 </c:v>
                </c:pt>
                <c:pt idx="67">
                  <c:v> 184.0 </c:v>
                </c:pt>
                <c:pt idx="68">
                  <c:v> 138.0 </c:v>
                </c:pt>
                <c:pt idx="69">
                  <c:v> 32.2 </c:v>
                </c:pt>
                <c:pt idx="70">
                  <c:v> 93.4 </c:v>
                </c:pt>
                <c:pt idx="71">
                  <c:v> 63.0 </c:v>
                </c:pt>
                <c:pt idx="72">
                  <c:v> 196.0 </c:v>
                </c:pt>
                <c:pt idx="73">
                  <c:v> 97.2 </c:v>
                </c:pt>
                <c:pt idx="74">
                  <c:v> 32.8 </c:v>
                </c:pt>
                <c:pt idx="75">
                  <c:v> 71.4 </c:v>
                </c:pt>
                <c:pt idx="76">
                  <c:v> 114.0 </c:v>
                </c:pt>
                <c:pt idx="77">
                  <c:v> 118.0 </c:v>
                </c:pt>
                <c:pt idx="78">
                  <c:v> 99.0 </c:v>
                </c:pt>
                <c:pt idx="79">
                  <c:v> 83.0 </c:v>
                </c:pt>
                <c:pt idx="80">
                  <c:v> 72.6 </c:v>
                </c:pt>
                <c:pt idx="81">
                  <c:v> 188.0 </c:v>
                </c:pt>
                <c:pt idx="82">
                  <c:v> 57.6 </c:v>
                </c:pt>
                <c:pt idx="83">
                  <c:v> 186.0 </c:v>
                </c:pt>
                <c:pt idx="84">
                  <c:v> 96.4 </c:v>
                </c:pt>
                <c:pt idx="85">
                  <c:v> 77.2 </c:v>
                </c:pt>
                <c:pt idx="86">
                  <c:v> 138.0 </c:v>
                </c:pt>
                <c:pt idx="87">
                  <c:v> 27.4 </c:v>
                </c:pt>
                <c:pt idx="88">
                  <c:v> 39.2 </c:v>
                </c:pt>
                <c:pt idx="89">
                  <c:v> 140.0 </c:v>
                </c:pt>
                <c:pt idx="90">
                  <c:v> 186.0 </c:v>
                </c:pt>
                <c:pt idx="91">
                  <c:v> 124.0 </c:v>
                </c:pt>
                <c:pt idx="92">
                  <c:v> 19.1 </c:v>
                </c:pt>
                <c:pt idx="93">
                  <c:v> 22.2 </c:v>
                </c:pt>
                <c:pt idx="94">
                  <c:v> 70.6 </c:v>
                </c:pt>
                <c:pt idx="95">
                  <c:v> 68.0 </c:v>
                </c:pt>
                <c:pt idx="96">
                  <c:v> 60.2 </c:v>
                </c:pt>
                <c:pt idx="97">
                  <c:v> 60.0 </c:v>
                </c:pt>
                <c:pt idx="98">
                  <c:v> 87.6 </c:v>
                </c:pt>
                <c:pt idx="99">
                  <c:v> 68.4 </c:v>
                </c:pt>
                <c:pt idx="100">
                  <c:v> 162.0 </c:v>
                </c:pt>
                <c:pt idx="101">
                  <c:v> 136.0 </c:v>
                </c:pt>
                <c:pt idx="102">
                  <c:v> 84.0 </c:v>
                </c:pt>
                <c:pt idx="103">
                  <c:v> 152.0 </c:v>
                </c:pt>
                <c:pt idx="104">
                  <c:v> 93.6 </c:v>
                </c:pt>
                <c:pt idx="105">
                  <c:v> 164.0 </c:v>
                </c:pt>
                <c:pt idx="106">
                  <c:v> 156.0 </c:v>
                </c:pt>
                <c:pt idx="107">
                  <c:v> 29.2 </c:v>
                </c:pt>
                <c:pt idx="108">
                  <c:v> 97.0 </c:v>
                </c:pt>
                <c:pt idx="109">
                  <c:v> 130.0 </c:v>
                </c:pt>
                <c:pt idx="110">
                  <c:v> 124.0 </c:v>
                </c:pt>
                <c:pt idx="111">
                  <c:v> 82.6 </c:v>
                </c:pt>
                <c:pt idx="112">
                  <c:v> 44.4 </c:v>
                </c:pt>
                <c:pt idx="113">
                  <c:v> 112.0 </c:v>
                </c:pt>
                <c:pt idx="114">
                  <c:v> 58.4 </c:v>
                </c:pt>
                <c:pt idx="115">
                  <c:v> 95.4 </c:v>
                </c:pt>
                <c:pt idx="116">
                  <c:v> 160.0 </c:v>
                </c:pt>
                <c:pt idx="117">
                  <c:v> 168.0 </c:v>
                </c:pt>
                <c:pt idx="118">
                  <c:v> 128.0 </c:v>
                </c:pt>
                <c:pt idx="119">
                  <c:v> 47.0 </c:v>
                </c:pt>
                <c:pt idx="120">
                  <c:v> 69.8 </c:v>
                </c:pt>
                <c:pt idx="121">
                  <c:v> 58.4 </c:v>
                </c:pt>
                <c:pt idx="122">
                  <c:v> 108.0 </c:v>
                </c:pt>
                <c:pt idx="123">
                  <c:v> 89.8 </c:v>
                </c:pt>
                <c:pt idx="124">
                  <c:v> 56.8 </c:v>
                </c:pt>
                <c:pt idx="125">
                  <c:v> 74.6 </c:v>
                </c:pt>
                <c:pt idx="126">
                  <c:v> 162.0 </c:v>
                </c:pt>
                <c:pt idx="127">
                  <c:v> 142.0 </c:v>
                </c:pt>
                <c:pt idx="128">
                  <c:v> 89.2 </c:v>
                </c:pt>
                <c:pt idx="129">
                  <c:v> 6.5 </c:v>
                </c:pt>
                <c:pt idx="130">
                  <c:v> 74.6 </c:v>
                </c:pt>
                <c:pt idx="131">
                  <c:v> 41.4 </c:v>
                </c:pt>
                <c:pt idx="132">
                  <c:v> 94.4 </c:v>
                </c:pt>
                <c:pt idx="133">
                  <c:v> 108.0 </c:v>
                </c:pt>
                <c:pt idx="134">
                  <c:v>25.1</c:v>
                </c:pt>
                <c:pt idx="135">
                  <c:v>106</c:v>
                </c:pt>
                <c:pt idx="136">
                  <c:v> 66.6 </c:v>
                </c:pt>
                <c:pt idx="137">
                  <c:v> 98.6 </c:v>
                </c:pt>
                <c:pt idx="138">
                  <c:v> 31.2 </c:v>
                </c:pt>
                <c:pt idx="139">
                  <c:v> 104.0 </c:v>
                </c:pt>
                <c:pt idx="140">
                  <c:v> 28.0 </c:v>
                </c:pt>
                <c:pt idx="141">
                  <c:v> 16.2 </c:v>
                </c:pt>
                <c:pt idx="142">
                  <c:v> 31.2 </c:v>
                </c:pt>
                <c:pt idx="143">
                  <c:v> 74.0 </c:v>
                </c:pt>
                <c:pt idx="144">
                  <c:v> LOW </c:v>
                </c:pt>
                <c:pt idx="145">
                  <c:v>126</c:v>
                </c:pt>
              </c:strCache>
            </c:strRef>
          </c:xVal>
          <c:yVal>
            <c:numRef>
              <c:f>'Sample Info'!$Q$2:$Q$147</c:f>
              <c:numCache>
                <c:formatCode>General</c:formatCode>
                <c:ptCount val="146"/>
                <c:pt idx="0">
                  <c:v>2.96</c:v>
                </c:pt>
                <c:pt idx="1">
                  <c:v>1.91</c:v>
                </c:pt>
                <c:pt idx="2">
                  <c:v>1.03</c:v>
                </c:pt>
                <c:pt idx="3">
                  <c:v>2.12</c:v>
                </c:pt>
                <c:pt idx="4">
                  <c:v>3.76</c:v>
                </c:pt>
                <c:pt idx="5">
                  <c:v>3.06</c:v>
                </c:pt>
                <c:pt idx="6">
                  <c:v>2.74</c:v>
                </c:pt>
                <c:pt idx="7">
                  <c:v>2.48</c:v>
                </c:pt>
                <c:pt idx="8">
                  <c:v>4.08</c:v>
                </c:pt>
                <c:pt idx="9">
                  <c:v>1.95</c:v>
                </c:pt>
                <c:pt idx="10">
                  <c:v>2.7</c:v>
                </c:pt>
                <c:pt idx="11">
                  <c:v>3.74</c:v>
                </c:pt>
                <c:pt idx="12">
                  <c:v>2.92</c:v>
                </c:pt>
                <c:pt idx="13">
                  <c:v>2.82</c:v>
                </c:pt>
                <c:pt idx="14">
                  <c:v>1.78</c:v>
                </c:pt>
                <c:pt idx="15">
                  <c:v>2.8</c:v>
                </c:pt>
                <c:pt idx="16">
                  <c:v>2.58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2.4</c:v>
                </c:pt>
                <c:pt idx="20">
                  <c:v>1.36</c:v>
                </c:pt>
                <c:pt idx="21">
                  <c:v>1.31</c:v>
                </c:pt>
                <c:pt idx="22">
                  <c:v>1.46</c:v>
                </c:pt>
                <c:pt idx="23">
                  <c:v>2.46</c:v>
                </c:pt>
                <c:pt idx="24">
                  <c:v>3.08</c:v>
                </c:pt>
                <c:pt idx="25">
                  <c:v>1.9</c:v>
                </c:pt>
                <c:pt idx="26">
                  <c:v>4.0199999999999996</c:v>
                </c:pt>
                <c:pt idx="27">
                  <c:v>1.81</c:v>
                </c:pt>
                <c:pt idx="28">
                  <c:v>2.3199999999999998</c:v>
                </c:pt>
                <c:pt idx="29">
                  <c:v>1.58</c:v>
                </c:pt>
                <c:pt idx="30">
                  <c:v>1.58</c:v>
                </c:pt>
                <c:pt idx="31">
                  <c:v>3.64</c:v>
                </c:pt>
                <c:pt idx="32">
                  <c:v>2.98</c:v>
                </c:pt>
                <c:pt idx="33">
                  <c:v>2.58</c:v>
                </c:pt>
                <c:pt idx="34">
                  <c:v>1.32</c:v>
                </c:pt>
                <c:pt idx="35">
                  <c:v>2.14</c:v>
                </c:pt>
                <c:pt idx="36">
                  <c:v>1.97</c:v>
                </c:pt>
                <c:pt idx="37">
                  <c:v>5.0999999999999996</c:v>
                </c:pt>
                <c:pt idx="38">
                  <c:v>2.84</c:v>
                </c:pt>
                <c:pt idx="39">
                  <c:v>2.14</c:v>
                </c:pt>
                <c:pt idx="40">
                  <c:v>4.04</c:v>
                </c:pt>
                <c:pt idx="41">
                  <c:v>3.7</c:v>
                </c:pt>
                <c:pt idx="42">
                  <c:v>3.46</c:v>
                </c:pt>
                <c:pt idx="43">
                  <c:v>3.58</c:v>
                </c:pt>
                <c:pt idx="44">
                  <c:v>3.54</c:v>
                </c:pt>
                <c:pt idx="45">
                  <c:v>4.3600000000000003</c:v>
                </c:pt>
                <c:pt idx="46">
                  <c:v>4.1399999999999997</c:v>
                </c:pt>
                <c:pt idx="47">
                  <c:v>3.32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1.24</c:v>
                </c:pt>
                <c:pt idx="71">
                  <c:v>3.24</c:v>
                </c:pt>
                <c:pt idx="72">
                  <c:v>0.96799999999999997</c:v>
                </c:pt>
                <c:pt idx="73">
                  <c:v>2.68</c:v>
                </c:pt>
                <c:pt idx="74">
                  <c:v>2.2200000000000002</c:v>
                </c:pt>
                <c:pt idx="75">
                  <c:v>2.16</c:v>
                </c:pt>
                <c:pt idx="76">
                  <c:v>2.76</c:v>
                </c:pt>
                <c:pt idx="77">
                  <c:v>1.27</c:v>
                </c:pt>
                <c:pt idx="78">
                  <c:v>1.22</c:v>
                </c:pt>
                <c:pt idx="79">
                  <c:v>3.36</c:v>
                </c:pt>
                <c:pt idx="80">
                  <c:v>3.08</c:v>
                </c:pt>
                <c:pt idx="81">
                  <c:v>2.38</c:v>
                </c:pt>
                <c:pt idx="82">
                  <c:v>1.63</c:v>
                </c:pt>
                <c:pt idx="83">
                  <c:v>3.28</c:v>
                </c:pt>
                <c:pt idx="84">
                  <c:v>1.69</c:v>
                </c:pt>
                <c:pt idx="85">
                  <c:v>3.02</c:v>
                </c:pt>
                <c:pt idx="86">
                  <c:v>2.2000000000000002</c:v>
                </c:pt>
                <c:pt idx="87">
                  <c:v>2.44</c:v>
                </c:pt>
                <c:pt idx="88">
                  <c:v>4.24</c:v>
                </c:pt>
                <c:pt idx="89">
                  <c:v>2.44</c:v>
                </c:pt>
                <c:pt idx="90">
                  <c:v>2.3199999999999998</c:v>
                </c:pt>
                <c:pt idx="91">
                  <c:v>2.34</c:v>
                </c:pt>
                <c:pt idx="92">
                  <c:v>2.9</c:v>
                </c:pt>
                <c:pt idx="93">
                  <c:v>1.42</c:v>
                </c:pt>
                <c:pt idx="94">
                  <c:v>4.08</c:v>
                </c:pt>
                <c:pt idx="95">
                  <c:v>3.84</c:v>
                </c:pt>
                <c:pt idx="96">
                  <c:v>1.36</c:v>
                </c:pt>
                <c:pt idx="97">
                  <c:v>3.06</c:v>
                </c:pt>
                <c:pt idx="98">
                  <c:v>4.4800000000000004</c:v>
                </c:pt>
                <c:pt idx="99">
                  <c:v>2.2400000000000002</c:v>
                </c:pt>
                <c:pt idx="100">
                  <c:v>5.24</c:v>
                </c:pt>
                <c:pt idx="101">
                  <c:v>4.16</c:v>
                </c:pt>
                <c:pt idx="102">
                  <c:v>2.02</c:v>
                </c:pt>
                <c:pt idx="103">
                  <c:v>2.2400000000000002</c:v>
                </c:pt>
                <c:pt idx="104">
                  <c:v>2.12</c:v>
                </c:pt>
                <c:pt idx="105">
                  <c:v>2.2799999999999998</c:v>
                </c:pt>
                <c:pt idx="106">
                  <c:v>2.48</c:v>
                </c:pt>
                <c:pt idx="107">
                  <c:v>1.63</c:v>
                </c:pt>
                <c:pt idx="108">
                  <c:v>2.42</c:v>
                </c:pt>
                <c:pt idx="109">
                  <c:v>1.97</c:v>
                </c:pt>
                <c:pt idx="110">
                  <c:v>1.42</c:v>
                </c:pt>
                <c:pt idx="111">
                  <c:v>2.02</c:v>
                </c:pt>
                <c:pt idx="112">
                  <c:v>1.4</c:v>
                </c:pt>
                <c:pt idx="113">
                  <c:v>2.92</c:v>
                </c:pt>
                <c:pt idx="114">
                  <c:v>1.67</c:v>
                </c:pt>
                <c:pt idx="115">
                  <c:v>2.1</c:v>
                </c:pt>
                <c:pt idx="116">
                  <c:v>4</c:v>
                </c:pt>
                <c:pt idx="117">
                  <c:v>0.85799999999999998</c:v>
                </c:pt>
                <c:pt idx="118">
                  <c:v>2.58</c:v>
                </c:pt>
                <c:pt idx="119">
                  <c:v>4.66</c:v>
                </c:pt>
                <c:pt idx="120">
                  <c:v>3.2</c:v>
                </c:pt>
                <c:pt idx="121">
                  <c:v>6.64</c:v>
                </c:pt>
                <c:pt idx="122">
                  <c:v>5.2</c:v>
                </c:pt>
                <c:pt idx="123">
                  <c:v>2.04</c:v>
                </c:pt>
                <c:pt idx="124">
                  <c:v>2.86</c:v>
                </c:pt>
                <c:pt idx="125">
                  <c:v>1.84</c:v>
                </c:pt>
                <c:pt idx="126">
                  <c:v>5.58</c:v>
                </c:pt>
                <c:pt idx="127">
                  <c:v>5.92</c:v>
                </c:pt>
                <c:pt idx="128">
                  <c:v>2.1800000000000002</c:v>
                </c:pt>
                <c:pt idx="129">
                  <c:v>5.36</c:v>
                </c:pt>
                <c:pt idx="130">
                  <c:v>5.46</c:v>
                </c:pt>
                <c:pt idx="131">
                  <c:v>0.18</c:v>
                </c:pt>
                <c:pt idx="132">
                  <c:v>0.52200000000000002</c:v>
                </c:pt>
                <c:pt idx="133">
                  <c:v>6.82</c:v>
                </c:pt>
                <c:pt idx="134">
                  <c:v>4.8</c:v>
                </c:pt>
                <c:pt idx="135">
                  <c:v>8.4600000000000009</c:v>
                </c:pt>
                <c:pt idx="136">
                  <c:v>8.66</c:v>
                </c:pt>
                <c:pt idx="137">
                  <c:v>4.5199999999999996</c:v>
                </c:pt>
                <c:pt idx="138">
                  <c:v>3.2</c:v>
                </c:pt>
                <c:pt idx="139">
                  <c:v>3.8</c:v>
                </c:pt>
                <c:pt idx="140">
                  <c:v>4.0999999999999996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6D4F-A1BF-048440BD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Info'!$L$2:$L$147</c:f>
              <c:numCache>
                <c:formatCode>General</c:formatCode>
                <c:ptCount val="14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17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21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</c:numCache>
            </c:numRef>
          </c:xVal>
          <c:yVal>
            <c:numRef>
              <c:f>'Sample Info'!$Q$2:$Q$147</c:f>
              <c:numCache>
                <c:formatCode>General</c:formatCode>
                <c:ptCount val="146"/>
                <c:pt idx="0">
                  <c:v>2.96</c:v>
                </c:pt>
                <c:pt idx="1">
                  <c:v>1.91</c:v>
                </c:pt>
                <c:pt idx="2">
                  <c:v>1.03</c:v>
                </c:pt>
                <c:pt idx="3">
                  <c:v>2.12</c:v>
                </c:pt>
                <c:pt idx="4">
                  <c:v>3.76</c:v>
                </c:pt>
                <c:pt idx="5">
                  <c:v>3.06</c:v>
                </c:pt>
                <c:pt idx="6">
                  <c:v>2.74</c:v>
                </c:pt>
                <c:pt idx="7">
                  <c:v>2.48</c:v>
                </c:pt>
                <c:pt idx="8">
                  <c:v>4.08</c:v>
                </c:pt>
                <c:pt idx="9">
                  <c:v>1.95</c:v>
                </c:pt>
                <c:pt idx="10">
                  <c:v>2.7</c:v>
                </c:pt>
                <c:pt idx="11">
                  <c:v>3.74</c:v>
                </c:pt>
                <c:pt idx="12">
                  <c:v>2.92</c:v>
                </c:pt>
                <c:pt idx="13">
                  <c:v>2.82</c:v>
                </c:pt>
                <c:pt idx="14">
                  <c:v>1.78</c:v>
                </c:pt>
                <c:pt idx="15">
                  <c:v>2.8</c:v>
                </c:pt>
                <c:pt idx="16">
                  <c:v>2.58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2.4</c:v>
                </c:pt>
                <c:pt idx="20">
                  <c:v>1.36</c:v>
                </c:pt>
                <c:pt idx="21">
                  <c:v>1.31</c:v>
                </c:pt>
                <c:pt idx="22">
                  <c:v>1.46</c:v>
                </c:pt>
                <c:pt idx="23">
                  <c:v>2.46</c:v>
                </c:pt>
                <c:pt idx="24">
                  <c:v>3.08</c:v>
                </c:pt>
                <c:pt idx="25">
                  <c:v>1.9</c:v>
                </c:pt>
                <c:pt idx="26">
                  <c:v>4.0199999999999996</c:v>
                </c:pt>
                <c:pt idx="27">
                  <c:v>1.81</c:v>
                </c:pt>
                <c:pt idx="28">
                  <c:v>2.3199999999999998</c:v>
                </c:pt>
                <c:pt idx="29">
                  <c:v>1.58</c:v>
                </c:pt>
                <c:pt idx="30">
                  <c:v>1.58</c:v>
                </c:pt>
                <c:pt idx="31">
                  <c:v>3.64</c:v>
                </c:pt>
                <c:pt idx="32">
                  <c:v>2.98</c:v>
                </c:pt>
                <c:pt idx="33">
                  <c:v>2.58</c:v>
                </c:pt>
                <c:pt idx="34">
                  <c:v>1.32</c:v>
                </c:pt>
                <c:pt idx="35">
                  <c:v>2.14</c:v>
                </c:pt>
                <c:pt idx="36">
                  <c:v>1.97</c:v>
                </c:pt>
                <c:pt idx="37">
                  <c:v>5.0999999999999996</c:v>
                </c:pt>
                <c:pt idx="38">
                  <c:v>2.84</c:v>
                </c:pt>
                <c:pt idx="39">
                  <c:v>2.14</c:v>
                </c:pt>
                <c:pt idx="40">
                  <c:v>4.04</c:v>
                </c:pt>
                <c:pt idx="41">
                  <c:v>3.7</c:v>
                </c:pt>
                <c:pt idx="42">
                  <c:v>3.46</c:v>
                </c:pt>
                <c:pt idx="43">
                  <c:v>3.58</c:v>
                </c:pt>
                <c:pt idx="44">
                  <c:v>3.54</c:v>
                </c:pt>
                <c:pt idx="45">
                  <c:v>4.3600000000000003</c:v>
                </c:pt>
                <c:pt idx="46">
                  <c:v>4.1399999999999997</c:v>
                </c:pt>
                <c:pt idx="47">
                  <c:v>3.32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1.24</c:v>
                </c:pt>
                <c:pt idx="71">
                  <c:v>3.24</c:v>
                </c:pt>
                <c:pt idx="72">
                  <c:v>0.96799999999999997</c:v>
                </c:pt>
                <c:pt idx="73">
                  <c:v>2.68</c:v>
                </c:pt>
                <c:pt idx="74">
                  <c:v>2.2200000000000002</c:v>
                </c:pt>
                <c:pt idx="75">
                  <c:v>2.16</c:v>
                </c:pt>
                <c:pt idx="76">
                  <c:v>2.76</c:v>
                </c:pt>
                <c:pt idx="77">
                  <c:v>1.27</c:v>
                </c:pt>
                <c:pt idx="78">
                  <c:v>1.22</c:v>
                </c:pt>
                <c:pt idx="79">
                  <c:v>3.36</c:v>
                </c:pt>
                <c:pt idx="80">
                  <c:v>3.08</c:v>
                </c:pt>
                <c:pt idx="81">
                  <c:v>2.38</c:v>
                </c:pt>
                <c:pt idx="82">
                  <c:v>1.63</c:v>
                </c:pt>
                <c:pt idx="83">
                  <c:v>3.28</c:v>
                </c:pt>
                <c:pt idx="84">
                  <c:v>1.69</c:v>
                </c:pt>
                <c:pt idx="85">
                  <c:v>3.02</c:v>
                </c:pt>
                <c:pt idx="86">
                  <c:v>2.2000000000000002</c:v>
                </c:pt>
                <c:pt idx="87">
                  <c:v>2.44</c:v>
                </c:pt>
                <c:pt idx="88">
                  <c:v>4.24</c:v>
                </c:pt>
                <c:pt idx="89">
                  <c:v>2.44</c:v>
                </c:pt>
                <c:pt idx="90">
                  <c:v>2.3199999999999998</c:v>
                </c:pt>
                <c:pt idx="91">
                  <c:v>2.34</c:v>
                </c:pt>
                <c:pt idx="92">
                  <c:v>2.9</c:v>
                </c:pt>
                <c:pt idx="93">
                  <c:v>1.42</c:v>
                </c:pt>
                <c:pt idx="94">
                  <c:v>4.08</c:v>
                </c:pt>
                <c:pt idx="95">
                  <c:v>3.84</c:v>
                </c:pt>
                <c:pt idx="96">
                  <c:v>1.36</c:v>
                </c:pt>
                <c:pt idx="97">
                  <c:v>3.06</c:v>
                </c:pt>
                <c:pt idx="98">
                  <c:v>4.4800000000000004</c:v>
                </c:pt>
                <c:pt idx="99">
                  <c:v>2.2400000000000002</c:v>
                </c:pt>
                <c:pt idx="100">
                  <c:v>5.24</c:v>
                </c:pt>
                <c:pt idx="101">
                  <c:v>4.16</c:v>
                </c:pt>
                <c:pt idx="102">
                  <c:v>2.02</c:v>
                </c:pt>
                <c:pt idx="103">
                  <c:v>2.2400000000000002</c:v>
                </c:pt>
                <c:pt idx="104">
                  <c:v>2.12</c:v>
                </c:pt>
                <c:pt idx="105">
                  <c:v>2.2799999999999998</c:v>
                </c:pt>
                <c:pt idx="106">
                  <c:v>2.48</c:v>
                </c:pt>
                <c:pt idx="107">
                  <c:v>1.63</c:v>
                </c:pt>
                <c:pt idx="108">
                  <c:v>2.42</c:v>
                </c:pt>
                <c:pt idx="109">
                  <c:v>1.97</c:v>
                </c:pt>
                <c:pt idx="110">
                  <c:v>1.42</c:v>
                </c:pt>
                <c:pt idx="111">
                  <c:v>2.02</c:v>
                </c:pt>
                <c:pt idx="112">
                  <c:v>1.4</c:v>
                </c:pt>
                <c:pt idx="113">
                  <c:v>2.92</c:v>
                </c:pt>
                <c:pt idx="114">
                  <c:v>1.67</c:v>
                </c:pt>
                <c:pt idx="115">
                  <c:v>2.1</c:v>
                </c:pt>
                <c:pt idx="116">
                  <c:v>4</c:v>
                </c:pt>
                <c:pt idx="117">
                  <c:v>0.85799999999999998</c:v>
                </c:pt>
                <c:pt idx="118">
                  <c:v>2.58</c:v>
                </c:pt>
                <c:pt idx="119">
                  <c:v>4.66</c:v>
                </c:pt>
                <c:pt idx="120">
                  <c:v>3.2</c:v>
                </c:pt>
                <c:pt idx="121">
                  <c:v>6.64</c:v>
                </c:pt>
                <c:pt idx="122">
                  <c:v>5.2</c:v>
                </c:pt>
                <c:pt idx="123">
                  <c:v>2.04</c:v>
                </c:pt>
                <c:pt idx="124">
                  <c:v>2.86</c:v>
                </c:pt>
                <c:pt idx="125">
                  <c:v>1.84</c:v>
                </c:pt>
                <c:pt idx="126">
                  <c:v>5.58</c:v>
                </c:pt>
                <c:pt idx="127">
                  <c:v>5.92</c:v>
                </c:pt>
                <c:pt idx="128">
                  <c:v>2.1800000000000002</c:v>
                </c:pt>
                <c:pt idx="129">
                  <c:v>5.36</c:v>
                </c:pt>
                <c:pt idx="130">
                  <c:v>5.46</c:v>
                </c:pt>
                <c:pt idx="131">
                  <c:v>0.18</c:v>
                </c:pt>
                <c:pt idx="132">
                  <c:v>0.52200000000000002</c:v>
                </c:pt>
                <c:pt idx="133">
                  <c:v>6.82</c:v>
                </c:pt>
                <c:pt idx="134">
                  <c:v>4.8</c:v>
                </c:pt>
                <c:pt idx="135">
                  <c:v>8.4600000000000009</c:v>
                </c:pt>
                <c:pt idx="136">
                  <c:v>8.66</c:v>
                </c:pt>
                <c:pt idx="137">
                  <c:v>4.5199999999999996</c:v>
                </c:pt>
                <c:pt idx="138">
                  <c:v>3.2</c:v>
                </c:pt>
                <c:pt idx="139">
                  <c:v>3.8</c:v>
                </c:pt>
                <c:pt idx="140">
                  <c:v>4.0999999999999996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8-334E-84FF-8AAB660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Info'!$H$2:$H$147</c:f>
              <c:numCache>
                <c:formatCode>_(* #,##0_);_(* \(#,##0\);_(* "-"??_);_(@_)</c:formatCode>
                <c:ptCount val="146"/>
                <c:pt idx="0">
                  <c:v>2668</c:v>
                </c:pt>
                <c:pt idx="1">
                  <c:v>2761</c:v>
                </c:pt>
                <c:pt idx="2">
                  <c:v>2213</c:v>
                </c:pt>
                <c:pt idx="3">
                  <c:v>3323</c:v>
                </c:pt>
                <c:pt idx="4">
                  <c:v>2897</c:v>
                </c:pt>
                <c:pt idx="5">
                  <c:v>2788</c:v>
                </c:pt>
                <c:pt idx="6">
                  <c:v>3144</c:v>
                </c:pt>
                <c:pt idx="7">
                  <c:v>2593</c:v>
                </c:pt>
                <c:pt idx="8">
                  <c:v>3172</c:v>
                </c:pt>
                <c:pt idx="9">
                  <c:v>2887</c:v>
                </c:pt>
                <c:pt idx="10">
                  <c:v>2540</c:v>
                </c:pt>
                <c:pt idx="11">
                  <c:v>2929</c:v>
                </c:pt>
                <c:pt idx="12">
                  <c:v>4057</c:v>
                </c:pt>
                <c:pt idx="13">
                  <c:v>3143</c:v>
                </c:pt>
                <c:pt idx="14">
                  <c:v>3346</c:v>
                </c:pt>
                <c:pt idx="15">
                  <c:v>2783</c:v>
                </c:pt>
                <c:pt idx="16">
                  <c:v>3583</c:v>
                </c:pt>
                <c:pt idx="17">
                  <c:v>3153</c:v>
                </c:pt>
                <c:pt idx="18">
                  <c:v>4129</c:v>
                </c:pt>
                <c:pt idx="19">
                  <c:v>3543</c:v>
                </c:pt>
                <c:pt idx="20">
                  <c:v>2823</c:v>
                </c:pt>
                <c:pt idx="21">
                  <c:v>3152</c:v>
                </c:pt>
                <c:pt idx="22">
                  <c:v>2962</c:v>
                </c:pt>
                <c:pt idx="23">
                  <c:v>3205</c:v>
                </c:pt>
                <c:pt idx="24">
                  <c:v>2873</c:v>
                </c:pt>
                <c:pt idx="25">
                  <c:v>2825</c:v>
                </c:pt>
                <c:pt idx="26">
                  <c:v>3325</c:v>
                </c:pt>
                <c:pt idx="27">
                  <c:v>3184</c:v>
                </c:pt>
                <c:pt idx="28">
                  <c:v>2991</c:v>
                </c:pt>
                <c:pt idx="29">
                  <c:v>3090</c:v>
                </c:pt>
                <c:pt idx="30">
                  <c:v>3020</c:v>
                </c:pt>
                <c:pt idx="31">
                  <c:v>3122</c:v>
                </c:pt>
                <c:pt idx="32">
                  <c:v>3301</c:v>
                </c:pt>
                <c:pt idx="33">
                  <c:v>2898</c:v>
                </c:pt>
                <c:pt idx="34">
                  <c:v>3253</c:v>
                </c:pt>
                <c:pt idx="35">
                  <c:v>3576</c:v>
                </c:pt>
                <c:pt idx="36">
                  <c:v>2973</c:v>
                </c:pt>
                <c:pt idx="37">
                  <c:v>3454</c:v>
                </c:pt>
                <c:pt idx="38">
                  <c:v>3308</c:v>
                </c:pt>
                <c:pt idx="39">
                  <c:v>3174</c:v>
                </c:pt>
                <c:pt idx="40">
                  <c:v>2810</c:v>
                </c:pt>
                <c:pt idx="41">
                  <c:v>3537</c:v>
                </c:pt>
                <c:pt idx="42">
                  <c:v>2182</c:v>
                </c:pt>
                <c:pt idx="43">
                  <c:v>2969</c:v>
                </c:pt>
                <c:pt idx="44">
                  <c:v>3235</c:v>
                </c:pt>
                <c:pt idx="45">
                  <c:v>3582</c:v>
                </c:pt>
                <c:pt idx="46">
                  <c:v>3323</c:v>
                </c:pt>
                <c:pt idx="47">
                  <c:v>3322</c:v>
                </c:pt>
                <c:pt idx="48">
                  <c:v>3803</c:v>
                </c:pt>
                <c:pt idx="49">
                  <c:v>4577</c:v>
                </c:pt>
                <c:pt idx="50">
                  <c:v>3260</c:v>
                </c:pt>
                <c:pt idx="51">
                  <c:v>3429</c:v>
                </c:pt>
                <c:pt idx="52">
                  <c:v>3754</c:v>
                </c:pt>
                <c:pt idx="53">
                  <c:v>2190</c:v>
                </c:pt>
                <c:pt idx="54">
                  <c:v>2180</c:v>
                </c:pt>
                <c:pt idx="55">
                  <c:v>2883</c:v>
                </c:pt>
                <c:pt idx="56">
                  <c:v>2668</c:v>
                </c:pt>
                <c:pt idx="57">
                  <c:v>1965</c:v>
                </c:pt>
                <c:pt idx="58">
                  <c:v>1269</c:v>
                </c:pt>
                <c:pt idx="59">
                  <c:v>2151</c:v>
                </c:pt>
                <c:pt idx="60">
                  <c:v>2200</c:v>
                </c:pt>
                <c:pt idx="61">
                  <c:v>2490</c:v>
                </c:pt>
                <c:pt idx="62">
                  <c:v>1523</c:v>
                </c:pt>
                <c:pt idx="63">
                  <c:v>2422</c:v>
                </c:pt>
                <c:pt idx="64">
                  <c:v>1741</c:v>
                </c:pt>
                <c:pt idx="65">
                  <c:v>2301</c:v>
                </c:pt>
                <c:pt idx="66">
                  <c:v>2312</c:v>
                </c:pt>
                <c:pt idx="67">
                  <c:v>2490</c:v>
                </c:pt>
                <c:pt idx="68">
                  <c:v>2457</c:v>
                </c:pt>
                <c:pt idx="69">
                  <c:v>2469</c:v>
                </c:pt>
                <c:pt idx="70">
                  <c:v>394</c:v>
                </c:pt>
                <c:pt idx="71">
                  <c:v>3144</c:v>
                </c:pt>
                <c:pt idx="72">
                  <c:v>3270</c:v>
                </c:pt>
                <c:pt idx="73">
                  <c:v>2770</c:v>
                </c:pt>
                <c:pt idx="74">
                  <c:v>2999</c:v>
                </c:pt>
                <c:pt idx="75">
                  <c:v>2733</c:v>
                </c:pt>
                <c:pt idx="76">
                  <c:v>3246</c:v>
                </c:pt>
                <c:pt idx="77">
                  <c:v>2730</c:v>
                </c:pt>
                <c:pt idx="78">
                  <c:v>2845</c:v>
                </c:pt>
                <c:pt idx="79">
                  <c:v>3181</c:v>
                </c:pt>
                <c:pt idx="80">
                  <c:v>3563</c:v>
                </c:pt>
                <c:pt idx="81">
                  <c:v>3198</c:v>
                </c:pt>
                <c:pt idx="82">
                  <c:v>2504</c:v>
                </c:pt>
                <c:pt idx="83">
                  <c:v>2588</c:v>
                </c:pt>
                <c:pt idx="84">
                  <c:v>3222</c:v>
                </c:pt>
                <c:pt idx="85">
                  <c:v>3547</c:v>
                </c:pt>
                <c:pt idx="86">
                  <c:v>3023</c:v>
                </c:pt>
                <c:pt idx="87">
                  <c:v>1939</c:v>
                </c:pt>
                <c:pt idx="88">
                  <c:v>2546</c:v>
                </c:pt>
                <c:pt idx="89">
                  <c:v>3283</c:v>
                </c:pt>
                <c:pt idx="90">
                  <c:v>2913</c:v>
                </c:pt>
                <c:pt idx="91">
                  <c:v>3055</c:v>
                </c:pt>
                <c:pt idx="92">
                  <c:v>3053</c:v>
                </c:pt>
                <c:pt idx="93">
                  <c:v>2830</c:v>
                </c:pt>
                <c:pt idx="94">
                  <c:v>2871</c:v>
                </c:pt>
                <c:pt idx="95">
                  <c:v>3220</c:v>
                </c:pt>
                <c:pt idx="96">
                  <c:v>3799</c:v>
                </c:pt>
                <c:pt idx="97">
                  <c:v>3447</c:v>
                </c:pt>
                <c:pt idx="98">
                  <c:v>3299</c:v>
                </c:pt>
                <c:pt idx="99">
                  <c:v>2895</c:v>
                </c:pt>
                <c:pt idx="100">
                  <c:v>3984</c:v>
                </c:pt>
                <c:pt idx="101">
                  <c:v>3065</c:v>
                </c:pt>
                <c:pt idx="102">
                  <c:v>2122</c:v>
                </c:pt>
                <c:pt idx="103">
                  <c:v>3101</c:v>
                </c:pt>
                <c:pt idx="104">
                  <c:v>3494</c:v>
                </c:pt>
                <c:pt idx="105">
                  <c:v>2498</c:v>
                </c:pt>
                <c:pt idx="106">
                  <c:v>3271</c:v>
                </c:pt>
                <c:pt idx="107">
                  <c:v>2556</c:v>
                </c:pt>
                <c:pt idx="108">
                  <c:v>2718</c:v>
                </c:pt>
                <c:pt idx="109">
                  <c:v>2715</c:v>
                </c:pt>
                <c:pt idx="110">
                  <c:v>3100</c:v>
                </c:pt>
                <c:pt idx="111">
                  <c:v>2747</c:v>
                </c:pt>
                <c:pt idx="112">
                  <c:v>2387</c:v>
                </c:pt>
                <c:pt idx="113">
                  <c:v>2712</c:v>
                </c:pt>
                <c:pt idx="114">
                  <c:v>2968</c:v>
                </c:pt>
                <c:pt idx="115">
                  <c:v>2434</c:v>
                </c:pt>
                <c:pt idx="116">
                  <c:v>3349</c:v>
                </c:pt>
                <c:pt idx="117">
                  <c:v>2951</c:v>
                </c:pt>
                <c:pt idx="118">
                  <c:v>3035</c:v>
                </c:pt>
                <c:pt idx="119">
                  <c:v>3161</c:v>
                </c:pt>
                <c:pt idx="120">
                  <c:v>4110</c:v>
                </c:pt>
                <c:pt idx="121">
                  <c:v>3545</c:v>
                </c:pt>
                <c:pt idx="122">
                  <c:v>2470</c:v>
                </c:pt>
                <c:pt idx="123">
                  <c:v>2458</c:v>
                </c:pt>
                <c:pt idx="124">
                  <c:v>4097</c:v>
                </c:pt>
                <c:pt idx="125">
                  <c:v>2970</c:v>
                </c:pt>
                <c:pt idx="126">
                  <c:v>3580</c:v>
                </c:pt>
                <c:pt idx="127">
                  <c:v>3093</c:v>
                </c:pt>
                <c:pt idx="128">
                  <c:v>3547</c:v>
                </c:pt>
                <c:pt idx="129">
                  <c:v>3752</c:v>
                </c:pt>
                <c:pt idx="130">
                  <c:v>3350</c:v>
                </c:pt>
                <c:pt idx="131">
                  <c:v>3749</c:v>
                </c:pt>
                <c:pt idx="132">
                  <c:v>3757</c:v>
                </c:pt>
                <c:pt idx="133">
                  <c:v>4155</c:v>
                </c:pt>
                <c:pt idx="134">
                  <c:v>7706</c:v>
                </c:pt>
                <c:pt idx="135">
                  <c:v>4608</c:v>
                </c:pt>
                <c:pt idx="136">
                  <c:v>4133</c:v>
                </c:pt>
                <c:pt idx="137">
                  <c:v>3782</c:v>
                </c:pt>
                <c:pt idx="138">
                  <c:v>4011</c:v>
                </c:pt>
                <c:pt idx="139">
                  <c:v>3764</c:v>
                </c:pt>
                <c:pt idx="140">
                  <c:v>4021</c:v>
                </c:pt>
                <c:pt idx="141">
                  <c:v>3539</c:v>
                </c:pt>
                <c:pt idx="142">
                  <c:v>3961</c:v>
                </c:pt>
                <c:pt idx="143">
                  <c:v>3961</c:v>
                </c:pt>
                <c:pt idx="144">
                  <c:v>4588</c:v>
                </c:pt>
                <c:pt idx="145">
                  <c:v>8075</c:v>
                </c:pt>
              </c:numCache>
            </c:numRef>
          </c:xVal>
          <c:yVal>
            <c:numRef>
              <c:f>'Sample Info'!$Q$2:$Q$147</c:f>
              <c:numCache>
                <c:formatCode>General</c:formatCode>
                <c:ptCount val="146"/>
                <c:pt idx="0">
                  <c:v>2.96</c:v>
                </c:pt>
                <c:pt idx="1">
                  <c:v>1.91</c:v>
                </c:pt>
                <c:pt idx="2">
                  <c:v>1.03</c:v>
                </c:pt>
                <c:pt idx="3">
                  <c:v>2.12</c:v>
                </c:pt>
                <c:pt idx="4">
                  <c:v>3.76</c:v>
                </c:pt>
                <c:pt idx="5">
                  <c:v>3.06</c:v>
                </c:pt>
                <c:pt idx="6">
                  <c:v>2.74</c:v>
                </c:pt>
                <c:pt idx="7">
                  <c:v>2.48</c:v>
                </c:pt>
                <c:pt idx="8">
                  <c:v>4.08</c:v>
                </c:pt>
                <c:pt idx="9">
                  <c:v>1.95</c:v>
                </c:pt>
                <c:pt idx="10">
                  <c:v>2.7</c:v>
                </c:pt>
                <c:pt idx="11">
                  <c:v>3.74</c:v>
                </c:pt>
                <c:pt idx="12">
                  <c:v>2.92</c:v>
                </c:pt>
                <c:pt idx="13">
                  <c:v>2.82</c:v>
                </c:pt>
                <c:pt idx="14">
                  <c:v>1.78</c:v>
                </c:pt>
                <c:pt idx="15">
                  <c:v>2.8</c:v>
                </c:pt>
                <c:pt idx="16">
                  <c:v>2.58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2.4</c:v>
                </c:pt>
                <c:pt idx="20">
                  <c:v>1.36</c:v>
                </c:pt>
                <c:pt idx="21">
                  <c:v>1.31</c:v>
                </c:pt>
                <c:pt idx="22">
                  <c:v>1.46</c:v>
                </c:pt>
                <c:pt idx="23">
                  <c:v>2.46</c:v>
                </c:pt>
                <c:pt idx="24">
                  <c:v>3.08</c:v>
                </c:pt>
                <c:pt idx="25">
                  <c:v>1.9</c:v>
                </c:pt>
                <c:pt idx="26">
                  <c:v>4.0199999999999996</c:v>
                </c:pt>
                <c:pt idx="27">
                  <c:v>1.81</c:v>
                </c:pt>
                <c:pt idx="28">
                  <c:v>2.3199999999999998</c:v>
                </c:pt>
                <c:pt idx="29">
                  <c:v>1.58</c:v>
                </c:pt>
                <c:pt idx="30">
                  <c:v>1.58</c:v>
                </c:pt>
                <c:pt idx="31">
                  <c:v>3.64</c:v>
                </c:pt>
                <c:pt idx="32">
                  <c:v>2.98</c:v>
                </c:pt>
                <c:pt idx="33">
                  <c:v>2.58</c:v>
                </c:pt>
                <c:pt idx="34">
                  <c:v>1.32</c:v>
                </c:pt>
                <c:pt idx="35">
                  <c:v>2.14</c:v>
                </c:pt>
                <c:pt idx="36">
                  <c:v>1.97</c:v>
                </c:pt>
                <c:pt idx="37">
                  <c:v>5.0999999999999996</c:v>
                </c:pt>
                <c:pt idx="38">
                  <c:v>2.84</c:v>
                </c:pt>
                <c:pt idx="39">
                  <c:v>2.14</c:v>
                </c:pt>
                <c:pt idx="40">
                  <c:v>4.04</c:v>
                </c:pt>
                <c:pt idx="41">
                  <c:v>3.7</c:v>
                </c:pt>
                <c:pt idx="42">
                  <c:v>3.46</c:v>
                </c:pt>
                <c:pt idx="43">
                  <c:v>3.58</c:v>
                </c:pt>
                <c:pt idx="44">
                  <c:v>3.54</c:v>
                </c:pt>
                <c:pt idx="45">
                  <c:v>4.3600000000000003</c:v>
                </c:pt>
                <c:pt idx="46">
                  <c:v>4.1399999999999997</c:v>
                </c:pt>
                <c:pt idx="47">
                  <c:v>3.32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1.24</c:v>
                </c:pt>
                <c:pt idx="71">
                  <c:v>3.24</c:v>
                </c:pt>
                <c:pt idx="72">
                  <c:v>0.96799999999999997</c:v>
                </c:pt>
                <c:pt idx="73">
                  <c:v>2.68</c:v>
                </c:pt>
                <c:pt idx="74">
                  <c:v>2.2200000000000002</c:v>
                </c:pt>
                <c:pt idx="75">
                  <c:v>2.16</c:v>
                </c:pt>
                <c:pt idx="76">
                  <c:v>2.76</c:v>
                </c:pt>
                <c:pt idx="77">
                  <c:v>1.27</c:v>
                </c:pt>
                <c:pt idx="78">
                  <c:v>1.22</c:v>
                </c:pt>
                <c:pt idx="79">
                  <c:v>3.36</c:v>
                </c:pt>
                <c:pt idx="80">
                  <c:v>3.08</c:v>
                </c:pt>
                <c:pt idx="81">
                  <c:v>2.38</c:v>
                </c:pt>
                <c:pt idx="82">
                  <c:v>1.63</c:v>
                </c:pt>
                <c:pt idx="83">
                  <c:v>3.28</c:v>
                </c:pt>
                <c:pt idx="84">
                  <c:v>1.69</c:v>
                </c:pt>
                <c:pt idx="85">
                  <c:v>3.02</c:v>
                </c:pt>
                <c:pt idx="86">
                  <c:v>2.2000000000000002</c:v>
                </c:pt>
                <c:pt idx="87">
                  <c:v>2.44</c:v>
                </c:pt>
                <c:pt idx="88">
                  <c:v>4.24</c:v>
                </c:pt>
                <c:pt idx="89">
                  <c:v>2.44</c:v>
                </c:pt>
                <c:pt idx="90">
                  <c:v>2.3199999999999998</c:v>
                </c:pt>
                <c:pt idx="91">
                  <c:v>2.34</c:v>
                </c:pt>
                <c:pt idx="92">
                  <c:v>2.9</c:v>
                </c:pt>
                <c:pt idx="93">
                  <c:v>1.42</c:v>
                </c:pt>
                <c:pt idx="94">
                  <c:v>4.08</c:v>
                </c:pt>
                <c:pt idx="95">
                  <c:v>3.84</c:v>
                </c:pt>
                <c:pt idx="96">
                  <c:v>1.36</c:v>
                </c:pt>
                <c:pt idx="97">
                  <c:v>3.06</c:v>
                </c:pt>
                <c:pt idx="98">
                  <c:v>4.4800000000000004</c:v>
                </c:pt>
                <c:pt idx="99">
                  <c:v>2.2400000000000002</c:v>
                </c:pt>
                <c:pt idx="100">
                  <c:v>5.24</c:v>
                </c:pt>
                <c:pt idx="101">
                  <c:v>4.16</c:v>
                </c:pt>
                <c:pt idx="102">
                  <c:v>2.02</c:v>
                </c:pt>
                <c:pt idx="103">
                  <c:v>2.2400000000000002</c:v>
                </c:pt>
                <c:pt idx="104">
                  <c:v>2.12</c:v>
                </c:pt>
                <c:pt idx="105">
                  <c:v>2.2799999999999998</c:v>
                </c:pt>
                <c:pt idx="106">
                  <c:v>2.48</c:v>
                </c:pt>
                <c:pt idx="107">
                  <c:v>1.63</c:v>
                </c:pt>
                <c:pt idx="108">
                  <c:v>2.42</c:v>
                </c:pt>
                <c:pt idx="109">
                  <c:v>1.97</c:v>
                </c:pt>
                <c:pt idx="110">
                  <c:v>1.42</c:v>
                </c:pt>
                <c:pt idx="111">
                  <c:v>2.02</c:v>
                </c:pt>
                <c:pt idx="112">
                  <c:v>1.4</c:v>
                </c:pt>
                <c:pt idx="113">
                  <c:v>2.92</c:v>
                </c:pt>
                <c:pt idx="114">
                  <c:v>1.67</c:v>
                </c:pt>
                <c:pt idx="115">
                  <c:v>2.1</c:v>
                </c:pt>
                <c:pt idx="116">
                  <c:v>4</c:v>
                </c:pt>
                <c:pt idx="117">
                  <c:v>0.85799999999999998</c:v>
                </c:pt>
                <c:pt idx="118">
                  <c:v>2.58</c:v>
                </c:pt>
                <c:pt idx="119">
                  <c:v>4.66</c:v>
                </c:pt>
                <c:pt idx="120">
                  <c:v>3.2</c:v>
                </c:pt>
                <c:pt idx="121">
                  <c:v>6.64</c:v>
                </c:pt>
                <c:pt idx="122">
                  <c:v>5.2</c:v>
                </c:pt>
                <c:pt idx="123">
                  <c:v>2.04</c:v>
                </c:pt>
                <c:pt idx="124">
                  <c:v>2.86</c:v>
                </c:pt>
                <c:pt idx="125">
                  <c:v>1.84</c:v>
                </c:pt>
                <c:pt idx="126">
                  <c:v>5.58</c:v>
                </c:pt>
                <c:pt idx="127">
                  <c:v>5.92</c:v>
                </c:pt>
                <c:pt idx="128">
                  <c:v>2.1800000000000002</c:v>
                </c:pt>
                <c:pt idx="129">
                  <c:v>5.36</c:v>
                </c:pt>
                <c:pt idx="130">
                  <c:v>5.46</c:v>
                </c:pt>
                <c:pt idx="131">
                  <c:v>0.18</c:v>
                </c:pt>
                <c:pt idx="132">
                  <c:v>0.52200000000000002</c:v>
                </c:pt>
                <c:pt idx="133">
                  <c:v>6.82</c:v>
                </c:pt>
                <c:pt idx="134">
                  <c:v>4.8</c:v>
                </c:pt>
                <c:pt idx="135">
                  <c:v>8.4600000000000009</c:v>
                </c:pt>
                <c:pt idx="136">
                  <c:v>8.66</c:v>
                </c:pt>
                <c:pt idx="137">
                  <c:v>4.5199999999999996</c:v>
                </c:pt>
                <c:pt idx="138">
                  <c:v>3.2</c:v>
                </c:pt>
                <c:pt idx="139">
                  <c:v>3.8</c:v>
                </c:pt>
                <c:pt idx="140">
                  <c:v>4.0999999999999996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5-D14C-B106-DC03315C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'Sample Submission'!#REF!</c:f>
            </c:str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2-144C-9D5F-89F1B2E5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3-7C4B-A798-5D7AE6D3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B448-85A2-C451A5A1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361104</xdr:colOff>
      <xdr:row>2</xdr:row>
      <xdr:rowOff>74776</xdr:rowOff>
    </xdr:from>
    <xdr:to>
      <xdr:col>35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7A91A-9995-8F4B-9C45-46942C2D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415146</xdr:colOff>
      <xdr:row>16</xdr:row>
      <xdr:rowOff>216825</xdr:rowOff>
    </xdr:from>
    <xdr:to>
      <xdr:col>35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9241A-7DD0-1542-B986-41C1336B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496209</xdr:colOff>
      <xdr:row>31</xdr:row>
      <xdr:rowOff>98522</xdr:rowOff>
    </xdr:from>
    <xdr:to>
      <xdr:col>35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73E9F-D6E4-F64B-B7DD-FE9151BD5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361104</xdr:colOff>
      <xdr:row>2</xdr:row>
      <xdr:rowOff>74776</xdr:rowOff>
    </xdr:from>
    <xdr:to>
      <xdr:col>21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8524-1446-BA42-A176-34EEE598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415146</xdr:colOff>
      <xdr:row>16</xdr:row>
      <xdr:rowOff>216825</xdr:rowOff>
    </xdr:from>
    <xdr:to>
      <xdr:col>21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07D89-259C-D445-A7A1-01286EDA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496209</xdr:colOff>
      <xdr:row>31</xdr:row>
      <xdr:rowOff>98522</xdr:rowOff>
    </xdr:from>
    <xdr:to>
      <xdr:col>21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098E1-72F7-B94C-83F1-545B054EC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413FC-F525-C147-9886-8B690861AFD1}" name="Table1371517" displayName="Table1371517" ref="A167:N174" headerRowCount="0" totalsRowShown="0" headerRowDxfId="85" dataDxfId="83" headerRowBorderDxfId="84" tableBorderDxfId="82" totalsRowBorderDxfId="81">
  <tableColumns count="14">
    <tableColumn id="1" xr3:uid="{B3495C97-73DF-4544-A53F-0FB87991FAE0}" name="Column1" headerRowDxfId="80" dataDxfId="79"/>
    <tableColumn id="2" xr3:uid="{F02DCA10-D898-B94E-881B-79B186B9BD06}" name="1" headerRowDxfId="78" dataDxfId="77"/>
    <tableColumn id="3" xr3:uid="{51B242D6-9455-2446-837C-1A67686CBECE}" name="2" headerRowDxfId="76" dataDxfId="75"/>
    <tableColumn id="4" xr3:uid="{50F15CAB-441D-754F-9545-3F2A84C2C608}" name="3" headerRowDxfId="74" dataDxfId="73"/>
    <tableColumn id="5" xr3:uid="{3DA1198D-43DF-124D-A7A2-0E2C48FEFE62}" name="4" headerRowDxfId="72" dataDxfId="71"/>
    <tableColumn id="6" xr3:uid="{EF335F87-37CB-C141-8455-402B2F658AA0}" name="5" headerRowDxfId="70" dataDxfId="69"/>
    <tableColumn id="7" xr3:uid="{4845567E-764E-814F-A3B6-AA8783FDFE8B}" name="6" headerRowDxfId="68" dataDxfId="67"/>
    <tableColumn id="8" xr3:uid="{7A5B7A8D-8881-6942-8759-CA38D05BDE57}" name="7" headerRowDxfId="66" dataDxfId="65"/>
    <tableColumn id="9" xr3:uid="{4C0D7F51-53BF-534F-965E-F476CFF2A9B6}" name="8" headerRowDxfId="64" dataDxfId="63"/>
    <tableColumn id="10" xr3:uid="{D149AE27-D4CF-254B-ADD8-364E6BE48F98}" name="9" headerRowDxfId="62" dataDxfId="61"/>
    <tableColumn id="11" xr3:uid="{159C92E4-5384-964E-8E8B-C19BB8DFED79}" name="10" headerRowDxfId="60" dataDxfId="59"/>
    <tableColumn id="12" xr3:uid="{84831C41-73EF-2D40-824A-74B0D1B3EEFB}" name="11" headerRowDxfId="58" dataDxfId="57"/>
    <tableColumn id="13" xr3:uid="{056D1E19-97BE-AC4A-B1A7-78B3D3757311}" name="12" headerRowDxfId="56" dataDxfId="55"/>
    <tableColumn id="14" xr3:uid="{5AD2F935-2127-6849-A2AA-90BE0A9AEE84}" name="Column2" headerRowDxfId="54" dataDxfId="5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9BD23-4C6C-3245-9E31-A66F573A5AD5}" name="Table13715173" displayName="Table13715173" ref="A167:N174" headerRowCount="0" totalsRowShown="0" headerRowDxfId="52" dataDxfId="51" headerRowBorderDxfId="49" tableBorderDxfId="50" totalsRowBorderDxfId="48">
  <tableColumns count="14">
    <tableColumn id="1" xr3:uid="{20DC5D7C-4609-E248-8512-97B3EB96C825}" name="Column1" headerRowDxfId="47" dataDxfId="46"/>
    <tableColumn id="2" xr3:uid="{72635968-4E03-F948-8F3C-A92901FE9732}" name="1" headerRowDxfId="45" dataDxfId="44"/>
    <tableColumn id="3" xr3:uid="{3556C520-FF93-C24D-93DC-1AFB7D5A4518}" name="2" headerRowDxfId="43" dataDxfId="42"/>
    <tableColumn id="4" xr3:uid="{5BA80BD8-E04A-0F4A-B87E-0793D317F4B9}" name="3" headerRowDxfId="41" dataDxfId="40"/>
    <tableColumn id="5" xr3:uid="{9FC2A2AB-CC44-1040-912E-7C8A8CC84C57}" name="4" headerRowDxfId="39" dataDxfId="38"/>
    <tableColumn id="6" xr3:uid="{E0946DF4-7174-124A-8F1B-40986E44523D}" name="5" headerRowDxfId="37" dataDxfId="36"/>
    <tableColumn id="7" xr3:uid="{77533975-ED89-914A-AF41-842E7B00C31A}" name="6" headerRowDxfId="35" dataDxfId="34"/>
    <tableColumn id="8" xr3:uid="{DE853C63-3B72-A64A-B59D-FA69E13C7A9D}" name="7" headerRowDxfId="33" dataDxfId="32"/>
    <tableColumn id="9" xr3:uid="{F6FC1C77-5918-5D4E-9EE5-83C17B7478D2}" name="8" headerRowDxfId="31" dataDxfId="30"/>
    <tableColumn id="10" xr3:uid="{EBB4BA92-F997-6944-8E25-8EB00A7D3FAE}" name="9" headerRowDxfId="29" dataDxfId="28"/>
    <tableColumn id="11" xr3:uid="{4F0ADEF4-141E-DE49-8A6B-F985EB7B8BB0}" name="10" headerRowDxfId="27" dataDxfId="26"/>
    <tableColumn id="12" xr3:uid="{40BF380A-BD34-8147-8A1D-85F15D6B455A}" name="11" headerRowDxfId="25" dataDxfId="24"/>
    <tableColumn id="13" xr3:uid="{15FBD120-C899-9B49-AB3E-F65938E999AA}" name="12" headerRowDxfId="23" dataDxfId="21"/>
    <tableColumn id="14" xr3:uid="{A92917D9-1328-9946-8CB3-FE5E9E2314DF}" name="Column2" headerRowDxfId="22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D99F-828E-6B40-B00D-978A00114E38}">
  <sheetPr codeName="Sheet25">
    <pageSetUpPr fitToPage="1"/>
  </sheetPr>
  <dimension ref="A1:X174"/>
  <sheetViews>
    <sheetView zoomScale="110" zoomScaleNormal="110" workbookViewId="0">
      <pane xSplit="5000" ySplit="1640" topLeftCell="R1" activePane="bottomRight"/>
      <selection pane="topRight" activeCell="V1" sqref="V1"/>
      <selection pane="bottomLeft" activeCell="A147" sqref="A1:XFD147"/>
      <selection pane="bottomRight" activeCell="K14" sqref="K14"/>
    </sheetView>
  </sheetViews>
  <sheetFormatPr baseColWidth="10" defaultRowHeight="16"/>
  <cols>
    <col min="1" max="1" width="11.6640625" customWidth="1"/>
    <col min="2" max="2" width="14" style="24" customWidth="1"/>
    <col min="3" max="3" width="8.33203125" customWidth="1"/>
    <col min="4" max="4" width="9" customWidth="1"/>
    <col min="5" max="5" width="9.1640625" customWidth="1"/>
    <col min="6" max="6" width="8.33203125" bestFit="1" customWidth="1"/>
    <col min="7" max="7" width="8.6640625" customWidth="1"/>
    <col min="8" max="8" width="9" customWidth="1"/>
    <col min="9" max="9" width="9.83203125" customWidth="1"/>
    <col min="10" max="10" width="8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24" s="2" customFormat="1" ht="5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267</v>
      </c>
      <c r="W1" s="1" t="s">
        <v>268</v>
      </c>
      <c r="X1" s="1" t="s">
        <v>252</v>
      </c>
    </row>
    <row r="2" spans="1:24" s="9" customFormat="1" ht="17">
      <c r="A2" s="9">
        <v>1</v>
      </c>
      <c r="B2" s="9" t="s">
        <v>102</v>
      </c>
      <c r="C2" s="12">
        <v>305</v>
      </c>
      <c r="D2" s="13">
        <v>75.2</v>
      </c>
      <c r="E2" s="14">
        <f>350/D2</f>
        <v>4.6542553191489358</v>
      </c>
      <c r="F2" s="14">
        <f>5-E2</f>
        <v>0.34574468085106425</v>
      </c>
      <c r="G2" s="9">
        <f>E2*D2</f>
        <v>350</v>
      </c>
      <c r="H2" s="15">
        <v>2668</v>
      </c>
      <c r="I2" s="18">
        <f>0.5*H2</f>
        <v>1334</v>
      </c>
      <c r="J2" s="9">
        <v>19.41</v>
      </c>
      <c r="K2" s="16">
        <f>J2-3</f>
        <v>16.41</v>
      </c>
      <c r="L2" s="9">
        <v>16</v>
      </c>
      <c r="M2" s="16">
        <v>1</v>
      </c>
      <c r="N2" s="16" t="s">
        <v>23</v>
      </c>
      <c r="O2" s="9" t="s">
        <v>78</v>
      </c>
      <c r="P2" s="9" t="s">
        <v>79</v>
      </c>
      <c r="Q2" s="9">
        <v>2.96</v>
      </c>
      <c r="R2" s="9">
        <v>267</v>
      </c>
      <c r="S2" s="9">
        <v>7002</v>
      </c>
      <c r="T2" s="80" t="s">
        <v>103</v>
      </c>
      <c r="U2" s="82" t="s">
        <v>265</v>
      </c>
      <c r="W2" s="9" t="s">
        <v>254</v>
      </c>
    </row>
    <row r="3" spans="1:24" s="9" customFormat="1" ht="17">
      <c r="A3" s="9">
        <v>1</v>
      </c>
      <c r="B3" s="9" t="s">
        <v>163</v>
      </c>
      <c r="C3" s="12">
        <v>339</v>
      </c>
      <c r="D3" s="13">
        <v>77.2</v>
      </c>
      <c r="E3" s="14">
        <f>350/D3</f>
        <v>4.5336787564766841</v>
      </c>
      <c r="F3" s="14">
        <f>5-E3</f>
        <v>0.46632124352331594</v>
      </c>
      <c r="G3" s="9">
        <f>E3*D3</f>
        <v>350</v>
      </c>
      <c r="H3" s="15">
        <v>2761</v>
      </c>
      <c r="I3" s="15">
        <f>0.5*H3</f>
        <v>1380.5</v>
      </c>
      <c r="J3" s="9">
        <v>19.329999999999998</v>
      </c>
      <c r="K3" s="9">
        <f>J3-3</f>
        <v>16.329999999999998</v>
      </c>
      <c r="L3" s="9">
        <v>16</v>
      </c>
      <c r="M3" s="16">
        <v>2</v>
      </c>
      <c r="N3" s="16" t="s">
        <v>23</v>
      </c>
      <c r="O3" s="9" t="s">
        <v>78</v>
      </c>
      <c r="P3" s="9" t="s">
        <v>79</v>
      </c>
      <c r="Q3" s="9">
        <v>1.91</v>
      </c>
      <c r="R3" s="9" t="s">
        <v>26</v>
      </c>
      <c r="S3" s="9">
        <v>7013</v>
      </c>
      <c r="T3" s="80" t="s">
        <v>164</v>
      </c>
      <c r="U3" s="9" t="s">
        <v>266</v>
      </c>
      <c r="W3" s="9" t="s">
        <v>253</v>
      </c>
    </row>
    <row r="4" spans="1:24" s="9" customFormat="1" ht="17">
      <c r="A4" s="9">
        <v>1</v>
      </c>
      <c r="B4" s="9" t="s">
        <v>83</v>
      </c>
      <c r="C4" s="12">
        <v>293</v>
      </c>
      <c r="D4" s="13">
        <v>39.6</v>
      </c>
      <c r="E4" s="14">
        <v>5</v>
      </c>
      <c r="F4" s="14">
        <f>5-E4</f>
        <v>0</v>
      </c>
      <c r="G4" s="9">
        <f>E4*D4</f>
        <v>198</v>
      </c>
      <c r="H4" s="15">
        <v>2213</v>
      </c>
      <c r="I4" s="15">
        <f>0.5*H4</f>
        <v>1106.5</v>
      </c>
      <c r="J4" s="9">
        <v>19.670000000000002</v>
      </c>
      <c r="K4" s="9">
        <f>J4-3</f>
        <v>16.670000000000002</v>
      </c>
      <c r="L4" s="9">
        <v>16</v>
      </c>
      <c r="M4" s="16">
        <v>2</v>
      </c>
      <c r="N4" s="16" t="s">
        <v>23</v>
      </c>
      <c r="O4" s="9" t="s">
        <v>78</v>
      </c>
      <c r="P4" s="9" t="s">
        <v>79</v>
      </c>
      <c r="Q4" s="9">
        <v>1.03</v>
      </c>
      <c r="R4" s="9" t="s">
        <v>26</v>
      </c>
      <c r="S4" s="9">
        <v>7014</v>
      </c>
      <c r="T4" s="80" t="s">
        <v>84</v>
      </c>
      <c r="U4" s="82" t="s">
        <v>265</v>
      </c>
      <c r="W4" s="9" t="s">
        <v>253</v>
      </c>
    </row>
    <row r="5" spans="1:24" s="9" customFormat="1" ht="17">
      <c r="A5" s="9">
        <v>1</v>
      </c>
      <c r="B5" s="9" t="s">
        <v>143</v>
      </c>
      <c r="C5" s="12">
        <v>328</v>
      </c>
      <c r="D5" s="13">
        <v>156</v>
      </c>
      <c r="E5" s="14">
        <f>350/D5</f>
        <v>2.2435897435897436</v>
      </c>
      <c r="F5" s="14">
        <f>5-E5</f>
        <v>2.7564102564102564</v>
      </c>
      <c r="G5" s="9">
        <f>E5*D5</f>
        <v>350</v>
      </c>
      <c r="H5" s="18">
        <v>3323</v>
      </c>
      <c r="I5" s="18">
        <f>0.5*H5</f>
        <v>1661.5</v>
      </c>
      <c r="J5" s="16">
        <v>16.510000000000002</v>
      </c>
      <c r="K5" s="16">
        <f>J5-3</f>
        <v>13.510000000000002</v>
      </c>
      <c r="L5" s="16">
        <v>14</v>
      </c>
      <c r="M5" s="16">
        <v>1</v>
      </c>
      <c r="N5" s="16" t="s">
        <v>23</v>
      </c>
      <c r="O5" s="9" t="s">
        <v>78</v>
      </c>
      <c r="P5" s="9" t="s">
        <v>79</v>
      </c>
      <c r="Q5" s="9">
        <v>2.12</v>
      </c>
      <c r="R5" s="9" t="s">
        <v>26</v>
      </c>
      <c r="S5" s="9">
        <v>7015</v>
      </c>
      <c r="T5" s="80" t="s">
        <v>144</v>
      </c>
      <c r="U5" s="9" t="s">
        <v>251</v>
      </c>
      <c r="W5" s="9" t="s">
        <v>254</v>
      </c>
    </row>
    <row r="6" spans="1:24" s="9" customFormat="1" ht="17">
      <c r="A6" s="9">
        <v>1</v>
      </c>
      <c r="B6" s="9" t="s">
        <v>112</v>
      </c>
      <c r="C6" s="12">
        <v>311</v>
      </c>
      <c r="D6" s="13">
        <v>158</v>
      </c>
      <c r="E6" s="14">
        <f>350/D6</f>
        <v>2.2151898734177213</v>
      </c>
      <c r="F6" s="14">
        <f>5-E6</f>
        <v>2.7848101265822787</v>
      </c>
      <c r="G6" s="9">
        <f>E6*D6</f>
        <v>349.99999999999994</v>
      </c>
      <c r="H6" s="15">
        <v>2897</v>
      </c>
      <c r="I6" s="18">
        <f>0.5*H6</f>
        <v>1448.5</v>
      </c>
      <c r="J6" s="9">
        <v>19.09</v>
      </c>
      <c r="K6" s="16">
        <f>J6-3</f>
        <v>16.09</v>
      </c>
      <c r="L6" s="9">
        <v>16</v>
      </c>
      <c r="M6" s="16">
        <v>1</v>
      </c>
      <c r="N6" s="16" t="s">
        <v>23</v>
      </c>
      <c r="O6" s="9" t="s">
        <v>78</v>
      </c>
      <c r="P6" s="9" t="s">
        <v>79</v>
      </c>
      <c r="Q6" s="9">
        <v>3.76</v>
      </c>
      <c r="R6" s="9">
        <v>262</v>
      </c>
      <c r="S6" s="9">
        <v>7003</v>
      </c>
      <c r="T6" s="80" t="s">
        <v>113</v>
      </c>
      <c r="U6" s="9" t="s">
        <v>251</v>
      </c>
      <c r="W6" s="9" t="s">
        <v>253</v>
      </c>
    </row>
    <row r="7" spans="1:24" s="9" customFormat="1" ht="17">
      <c r="A7" s="9">
        <v>1</v>
      </c>
      <c r="B7" s="9" t="s">
        <v>179</v>
      </c>
      <c r="C7" s="12">
        <v>348</v>
      </c>
      <c r="D7" s="13">
        <v>54.4</v>
      </c>
      <c r="E7" s="14">
        <v>5</v>
      </c>
      <c r="F7" s="14">
        <f>5-E7</f>
        <v>0</v>
      </c>
      <c r="G7" s="9">
        <f>E7*D7</f>
        <v>272</v>
      </c>
      <c r="H7" s="15">
        <v>2788</v>
      </c>
      <c r="I7" s="18">
        <f>0.5*H7</f>
        <v>1394</v>
      </c>
      <c r="J7" s="9">
        <v>19.329999999999998</v>
      </c>
      <c r="K7" s="9">
        <f>J7-3</f>
        <v>16.329999999999998</v>
      </c>
      <c r="L7" s="9">
        <v>16</v>
      </c>
      <c r="M7" s="16">
        <v>1</v>
      </c>
      <c r="N7" s="16" t="s">
        <v>23</v>
      </c>
      <c r="O7" s="9" t="s">
        <v>78</v>
      </c>
      <c r="P7" s="9" t="s">
        <v>79</v>
      </c>
      <c r="Q7" s="9">
        <v>3.06</v>
      </c>
      <c r="R7" s="9">
        <v>265</v>
      </c>
      <c r="S7" s="9">
        <v>7004</v>
      </c>
      <c r="T7" s="80" t="s">
        <v>180</v>
      </c>
      <c r="U7" s="9" t="s">
        <v>266</v>
      </c>
      <c r="W7" s="9" t="s">
        <v>254</v>
      </c>
    </row>
    <row r="8" spans="1:24" s="9" customFormat="1" ht="17">
      <c r="A8" s="9">
        <v>1</v>
      </c>
      <c r="B8" s="9" t="s">
        <v>161</v>
      </c>
      <c r="C8" s="12">
        <v>338</v>
      </c>
      <c r="D8" s="13">
        <v>81.599999999999994</v>
      </c>
      <c r="E8" s="14">
        <f>350/D8</f>
        <v>4.2892156862745097</v>
      </c>
      <c r="F8" s="14">
        <f>5-E8</f>
        <v>0.71078431372549034</v>
      </c>
      <c r="G8" s="9">
        <f>E8*D8</f>
        <v>349.99999999999994</v>
      </c>
      <c r="H8" s="15">
        <v>3144</v>
      </c>
      <c r="I8" s="18">
        <f>0.5*H8</f>
        <v>1572</v>
      </c>
      <c r="J8" s="9">
        <v>19.309999999999999</v>
      </c>
      <c r="K8" s="9">
        <f>J8-3</f>
        <v>16.309999999999999</v>
      </c>
      <c r="L8" s="9">
        <v>16</v>
      </c>
      <c r="M8" s="16">
        <v>1</v>
      </c>
      <c r="N8" s="16" t="s">
        <v>23</v>
      </c>
      <c r="O8" s="9" t="s">
        <v>78</v>
      </c>
      <c r="P8" s="9" t="s">
        <v>79</v>
      </c>
      <c r="Q8" s="9">
        <v>2.74</v>
      </c>
      <c r="R8" s="9">
        <v>269</v>
      </c>
      <c r="S8" s="9">
        <v>7005</v>
      </c>
      <c r="T8" s="80" t="s">
        <v>162</v>
      </c>
      <c r="U8" s="9" t="s">
        <v>266</v>
      </c>
      <c r="W8" s="9" t="s">
        <v>253</v>
      </c>
    </row>
    <row r="9" spans="1:24" s="9" customFormat="1" ht="17">
      <c r="A9" s="9">
        <v>1</v>
      </c>
      <c r="B9" s="9" t="s">
        <v>108</v>
      </c>
      <c r="C9" s="12">
        <v>308</v>
      </c>
      <c r="D9" s="13">
        <v>73.599999999999994</v>
      </c>
      <c r="E9" s="14">
        <f>350/D9</f>
        <v>4.7554347826086962</v>
      </c>
      <c r="F9" s="14">
        <f>5-E9</f>
        <v>0.24456521739130377</v>
      </c>
      <c r="G9" s="9">
        <f>E9*D9</f>
        <v>350</v>
      </c>
      <c r="H9" s="15">
        <v>2593</v>
      </c>
      <c r="I9" s="18">
        <f>0.5*H9</f>
        <v>1296.5</v>
      </c>
      <c r="J9" s="9">
        <v>19.100000000000001</v>
      </c>
      <c r="K9" s="9">
        <f>J9-3</f>
        <v>16.100000000000001</v>
      </c>
      <c r="L9" s="9">
        <v>16</v>
      </c>
      <c r="M9" s="16">
        <v>1</v>
      </c>
      <c r="N9" s="16" t="s">
        <v>23</v>
      </c>
      <c r="O9" s="9" t="s">
        <v>78</v>
      </c>
      <c r="P9" s="9" t="s">
        <v>79</v>
      </c>
      <c r="Q9" s="9">
        <v>2.48</v>
      </c>
      <c r="R9" s="9">
        <v>256</v>
      </c>
      <c r="S9" s="9">
        <v>7006</v>
      </c>
      <c r="T9" s="80" t="s">
        <v>109</v>
      </c>
      <c r="U9" s="82" t="s">
        <v>265</v>
      </c>
      <c r="W9" s="9" t="s">
        <v>254</v>
      </c>
    </row>
    <row r="10" spans="1:24" s="9" customFormat="1" ht="17">
      <c r="A10" s="9">
        <v>1</v>
      </c>
      <c r="B10" s="9" t="s">
        <v>126</v>
      </c>
      <c r="C10" s="12">
        <v>318</v>
      </c>
      <c r="D10" s="13">
        <v>174</v>
      </c>
      <c r="E10" s="14">
        <f>350/D10</f>
        <v>2.0114942528735633</v>
      </c>
      <c r="F10" s="14">
        <f>5-E10</f>
        <v>2.9885057471264367</v>
      </c>
      <c r="G10" s="9">
        <f>E10*D10</f>
        <v>350</v>
      </c>
      <c r="H10" s="15">
        <v>3172</v>
      </c>
      <c r="I10" s="18">
        <f>0.5*H10</f>
        <v>1586</v>
      </c>
      <c r="J10" s="9">
        <v>19.010000000000002</v>
      </c>
      <c r="K10" s="9">
        <f>J10-3</f>
        <v>16.010000000000002</v>
      </c>
      <c r="L10" s="9">
        <v>16</v>
      </c>
      <c r="M10" s="16">
        <v>1</v>
      </c>
      <c r="N10" s="16" t="s">
        <v>23</v>
      </c>
      <c r="O10" s="9" t="s">
        <v>78</v>
      </c>
      <c r="P10" s="9" t="s">
        <v>79</v>
      </c>
      <c r="Q10" s="9">
        <v>4.08</v>
      </c>
      <c r="R10" s="9">
        <v>262</v>
      </c>
      <c r="S10" s="9">
        <v>7007</v>
      </c>
      <c r="T10" s="80" t="s">
        <v>127</v>
      </c>
      <c r="U10" s="9" t="s">
        <v>251</v>
      </c>
      <c r="W10" s="9" t="s">
        <v>253</v>
      </c>
    </row>
    <row r="11" spans="1:24" s="9" customFormat="1" ht="17">
      <c r="A11" s="9">
        <v>1</v>
      </c>
      <c r="B11" s="9" t="s">
        <v>85</v>
      </c>
      <c r="C11" s="12">
        <v>294</v>
      </c>
      <c r="D11" s="13">
        <v>110</v>
      </c>
      <c r="E11" s="14">
        <f>350/D11</f>
        <v>3.1818181818181817</v>
      </c>
      <c r="F11" s="14">
        <f>5-E11</f>
        <v>1.8181818181818183</v>
      </c>
      <c r="G11" s="9">
        <f>E11*D11</f>
        <v>350</v>
      </c>
      <c r="H11" s="15">
        <v>2887</v>
      </c>
      <c r="I11" s="18">
        <f>0.5*H11</f>
        <v>1443.5</v>
      </c>
      <c r="J11" s="9">
        <v>19.3</v>
      </c>
      <c r="K11" s="9">
        <f>J11-3</f>
        <v>16.3</v>
      </c>
      <c r="L11" s="9">
        <v>16</v>
      </c>
      <c r="M11" s="16">
        <v>1</v>
      </c>
      <c r="N11" s="16" t="s">
        <v>23</v>
      </c>
      <c r="O11" s="9" t="s">
        <v>78</v>
      </c>
      <c r="P11" s="9" t="s">
        <v>79</v>
      </c>
      <c r="Q11" s="9">
        <v>1.95</v>
      </c>
      <c r="R11" s="9">
        <v>245</v>
      </c>
      <c r="S11" s="9">
        <v>7008</v>
      </c>
      <c r="T11" s="80" t="s">
        <v>86</v>
      </c>
      <c r="U11" s="82" t="s">
        <v>265</v>
      </c>
      <c r="W11" s="9" t="s">
        <v>253</v>
      </c>
    </row>
    <row r="12" spans="1:24" s="9" customFormat="1" ht="17">
      <c r="A12" s="9">
        <v>1</v>
      </c>
      <c r="B12" s="9" t="s">
        <v>131</v>
      </c>
      <c r="C12" s="12">
        <v>322</v>
      </c>
      <c r="D12" s="13">
        <v>44.6</v>
      </c>
      <c r="E12" s="14">
        <v>5</v>
      </c>
      <c r="F12" s="14">
        <f>5-E12</f>
        <v>0</v>
      </c>
      <c r="G12" s="9">
        <f>E12*D12</f>
        <v>223</v>
      </c>
      <c r="H12" s="15">
        <v>2540</v>
      </c>
      <c r="I12" s="15">
        <f>0.5*H12</f>
        <v>1270</v>
      </c>
      <c r="J12" s="9">
        <v>19.309999999999999</v>
      </c>
      <c r="K12" s="9">
        <f>J12-3</f>
        <v>16.309999999999999</v>
      </c>
      <c r="L12" s="9">
        <v>16</v>
      </c>
      <c r="M12" s="16">
        <v>2</v>
      </c>
      <c r="N12" s="16" t="s">
        <v>23</v>
      </c>
      <c r="O12" s="9" t="s">
        <v>78</v>
      </c>
      <c r="P12" s="9" t="s">
        <v>79</v>
      </c>
      <c r="Q12" s="9">
        <v>2.7</v>
      </c>
      <c r="R12" s="9">
        <v>269</v>
      </c>
      <c r="S12" s="9">
        <v>7010</v>
      </c>
      <c r="T12" s="80" t="s">
        <v>132</v>
      </c>
      <c r="U12" s="9" t="s">
        <v>251</v>
      </c>
      <c r="W12" s="9" t="s">
        <v>254</v>
      </c>
    </row>
    <row r="13" spans="1:24" s="9" customFormat="1" ht="17">
      <c r="A13" s="9">
        <v>1</v>
      </c>
      <c r="B13" s="9" t="s">
        <v>122</v>
      </c>
      <c r="C13" s="12">
        <v>316</v>
      </c>
      <c r="D13" s="13">
        <v>146</v>
      </c>
      <c r="E13" s="14">
        <f>350/D13</f>
        <v>2.3972602739726026</v>
      </c>
      <c r="F13" s="14">
        <f>5-E13</f>
        <v>2.6027397260273974</v>
      </c>
      <c r="G13" s="9">
        <f>E13*D13</f>
        <v>350</v>
      </c>
      <c r="H13" s="15">
        <v>2929</v>
      </c>
      <c r="I13" s="15">
        <f>0.5*H13</f>
        <v>1464.5</v>
      </c>
      <c r="J13" s="9">
        <v>19.02</v>
      </c>
      <c r="K13" s="9">
        <f>J13-3</f>
        <v>16.02</v>
      </c>
      <c r="L13" s="9">
        <v>16</v>
      </c>
      <c r="M13" s="16">
        <v>2</v>
      </c>
      <c r="N13" s="16" t="s">
        <v>23</v>
      </c>
      <c r="O13" s="9" t="s">
        <v>78</v>
      </c>
      <c r="P13" s="9" t="s">
        <v>79</v>
      </c>
      <c r="Q13" s="9">
        <v>3.74</v>
      </c>
      <c r="R13" s="9">
        <v>252</v>
      </c>
      <c r="S13" s="9">
        <v>7012</v>
      </c>
      <c r="T13" s="80" t="s">
        <v>123</v>
      </c>
      <c r="U13" s="9" t="s">
        <v>251</v>
      </c>
      <c r="W13" s="9" t="s">
        <v>253</v>
      </c>
    </row>
    <row r="14" spans="1:24" s="9" customFormat="1" ht="17">
      <c r="A14" s="9">
        <v>1</v>
      </c>
      <c r="B14" s="9" t="s">
        <v>137</v>
      </c>
      <c r="C14" s="12">
        <v>325</v>
      </c>
      <c r="D14" s="13">
        <v>180</v>
      </c>
      <c r="E14" s="14">
        <f>350/D14</f>
        <v>1.9444444444444444</v>
      </c>
      <c r="F14" s="14">
        <f>5-E14</f>
        <v>3.0555555555555554</v>
      </c>
      <c r="G14" s="9">
        <f>E14*D14</f>
        <v>350</v>
      </c>
      <c r="H14" s="15">
        <v>4057</v>
      </c>
      <c r="I14" s="18">
        <f>0.5*H14</f>
        <v>2028.5</v>
      </c>
      <c r="J14" s="9">
        <v>17.64</v>
      </c>
      <c r="K14" s="9">
        <f>J14-3</f>
        <v>14.64</v>
      </c>
      <c r="L14" s="9">
        <v>14</v>
      </c>
      <c r="M14" s="16">
        <v>1</v>
      </c>
      <c r="N14" s="16" t="s">
        <v>23</v>
      </c>
      <c r="O14" s="9" t="s">
        <v>78</v>
      </c>
      <c r="P14" s="9" t="s">
        <v>79</v>
      </c>
      <c r="Q14" s="9">
        <v>2.92</v>
      </c>
      <c r="R14" s="9" t="s">
        <v>26</v>
      </c>
      <c r="S14" s="9">
        <v>7016</v>
      </c>
      <c r="T14" s="80" t="s">
        <v>138</v>
      </c>
      <c r="U14" s="9" t="s">
        <v>251</v>
      </c>
      <c r="W14" s="9" t="s">
        <v>254</v>
      </c>
    </row>
    <row r="15" spans="1:24" s="9" customFormat="1" ht="17">
      <c r="A15" s="9">
        <v>1</v>
      </c>
      <c r="B15" s="9" t="s">
        <v>94</v>
      </c>
      <c r="C15" s="12">
        <v>301</v>
      </c>
      <c r="D15" s="13">
        <v>75.8</v>
      </c>
      <c r="E15" s="14">
        <f>350/D15</f>
        <v>4.6174142480211087</v>
      </c>
      <c r="F15" s="14">
        <f>5-E15</f>
        <v>0.38258575197889133</v>
      </c>
      <c r="G15" s="9">
        <f>E15*D15</f>
        <v>350</v>
      </c>
      <c r="H15" s="15">
        <v>3143</v>
      </c>
      <c r="I15" s="18">
        <f>0.5*H15</f>
        <v>1571.5</v>
      </c>
      <c r="J15" s="9">
        <v>18.66</v>
      </c>
      <c r="K15" s="16">
        <f>J15-3</f>
        <v>15.66</v>
      </c>
      <c r="L15" s="9">
        <v>15</v>
      </c>
      <c r="M15" s="16">
        <v>1</v>
      </c>
      <c r="N15" s="16" t="s">
        <v>23</v>
      </c>
      <c r="O15" s="9" t="s">
        <v>78</v>
      </c>
      <c r="P15" s="9" t="s">
        <v>79</v>
      </c>
      <c r="Q15" s="9">
        <v>2.82</v>
      </c>
      <c r="R15" s="9" t="s">
        <v>26</v>
      </c>
      <c r="S15" s="9">
        <v>7025</v>
      </c>
      <c r="T15" s="80" t="s">
        <v>95</v>
      </c>
      <c r="U15" s="82" t="s">
        <v>265</v>
      </c>
      <c r="W15" s="9" t="s">
        <v>254</v>
      </c>
    </row>
    <row r="16" spans="1:24" s="9" customFormat="1" ht="17">
      <c r="A16" s="9">
        <v>1</v>
      </c>
      <c r="B16" s="9" t="s">
        <v>167</v>
      </c>
      <c r="C16" s="12">
        <v>342</v>
      </c>
      <c r="D16" s="13">
        <v>162</v>
      </c>
      <c r="E16" s="14">
        <f>350/D16</f>
        <v>2.1604938271604937</v>
      </c>
      <c r="F16" s="14">
        <f>5-E16</f>
        <v>2.8395061728395063</v>
      </c>
      <c r="G16" s="9">
        <f>E16*D16</f>
        <v>350</v>
      </c>
      <c r="H16" s="15">
        <v>3346</v>
      </c>
      <c r="I16" s="18">
        <f>0.5*H16</f>
        <v>1673</v>
      </c>
      <c r="J16" s="9">
        <v>18.850000000000001</v>
      </c>
      <c r="K16" s="16">
        <f>J16-3</f>
        <v>15.850000000000001</v>
      </c>
      <c r="L16" s="9">
        <v>15</v>
      </c>
      <c r="M16" s="16">
        <v>1</v>
      </c>
      <c r="N16" s="16" t="s">
        <v>23</v>
      </c>
      <c r="O16" s="9" t="s">
        <v>78</v>
      </c>
      <c r="P16" s="9" t="s">
        <v>79</v>
      </c>
      <c r="Q16" s="9">
        <v>1.78</v>
      </c>
      <c r="R16" s="9" t="s">
        <v>26</v>
      </c>
      <c r="S16" s="9">
        <v>7026</v>
      </c>
      <c r="T16" s="80" t="s">
        <v>168</v>
      </c>
      <c r="U16" s="9" t="s">
        <v>266</v>
      </c>
      <c r="W16" s="9" t="s">
        <v>254</v>
      </c>
    </row>
    <row r="17" spans="1:23" s="9" customFormat="1" ht="17">
      <c r="A17" s="9">
        <v>1</v>
      </c>
      <c r="B17" s="9" t="s">
        <v>100</v>
      </c>
      <c r="C17" s="12">
        <v>304</v>
      </c>
      <c r="D17" s="13">
        <v>200</v>
      </c>
      <c r="E17" s="14">
        <f>350/D17</f>
        <v>1.75</v>
      </c>
      <c r="F17" s="14">
        <f>5-E17</f>
        <v>3.25</v>
      </c>
      <c r="G17" s="9">
        <f>E17*D17</f>
        <v>350</v>
      </c>
      <c r="H17" s="15">
        <v>2783</v>
      </c>
      <c r="I17" s="18">
        <f>0.5*H17</f>
        <v>1391.5</v>
      </c>
      <c r="J17" s="9">
        <v>18.05</v>
      </c>
      <c r="K17" s="16">
        <f>J17-3</f>
        <v>15.05</v>
      </c>
      <c r="L17" s="9">
        <v>15</v>
      </c>
      <c r="M17" s="16">
        <v>1</v>
      </c>
      <c r="N17" s="16" t="s">
        <v>23</v>
      </c>
      <c r="O17" s="9" t="s">
        <v>78</v>
      </c>
      <c r="P17" s="9" t="s">
        <v>79</v>
      </c>
      <c r="Q17" s="9">
        <v>2.8</v>
      </c>
      <c r="R17" s="9" t="s">
        <v>26</v>
      </c>
      <c r="S17" s="9">
        <v>7027</v>
      </c>
      <c r="T17" s="80" t="s">
        <v>101</v>
      </c>
      <c r="U17" s="82" t="s">
        <v>265</v>
      </c>
      <c r="W17" s="9" t="s">
        <v>254</v>
      </c>
    </row>
    <row r="18" spans="1:23" s="9" customFormat="1" ht="17">
      <c r="A18" s="9">
        <v>1</v>
      </c>
      <c r="B18" s="9" t="s">
        <v>169</v>
      </c>
      <c r="C18" s="12">
        <v>343</v>
      </c>
      <c r="D18" s="13">
        <v>114</v>
      </c>
      <c r="E18" s="14">
        <f>350/D18</f>
        <v>3.0701754385964914</v>
      </c>
      <c r="F18" s="14">
        <f>5-E18</f>
        <v>1.9298245614035086</v>
      </c>
      <c r="G18" s="9">
        <f>E18*D18</f>
        <v>350</v>
      </c>
      <c r="H18" s="15">
        <v>3583</v>
      </c>
      <c r="I18" s="9">
        <f>0.5*H18</f>
        <v>1791.5</v>
      </c>
      <c r="J18" s="9">
        <v>16.62</v>
      </c>
      <c r="K18" s="9">
        <f>J18-3</f>
        <v>13.620000000000001</v>
      </c>
      <c r="L18" s="9">
        <v>14</v>
      </c>
      <c r="M18" s="16">
        <v>2</v>
      </c>
      <c r="N18" s="16" t="s">
        <v>23</v>
      </c>
      <c r="O18" s="9" t="s">
        <v>78</v>
      </c>
      <c r="P18" s="9" t="s">
        <v>79</v>
      </c>
      <c r="Q18" s="9">
        <v>2.58</v>
      </c>
      <c r="R18" s="9" t="s">
        <v>26</v>
      </c>
      <c r="S18" s="9">
        <v>7017</v>
      </c>
      <c r="T18" s="80" t="s">
        <v>170</v>
      </c>
      <c r="U18" s="9" t="s">
        <v>266</v>
      </c>
      <c r="W18" s="9" t="s">
        <v>254</v>
      </c>
    </row>
    <row r="19" spans="1:23" s="9" customFormat="1" ht="17">
      <c r="A19" s="9">
        <v>1</v>
      </c>
      <c r="B19" s="9" t="s">
        <v>96</v>
      </c>
      <c r="C19" s="12">
        <v>302</v>
      </c>
      <c r="D19" s="13">
        <v>62.4</v>
      </c>
      <c r="E19" s="14">
        <v>5</v>
      </c>
      <c r="F19" s="14">
        <f>5-E19</f>
        <v>0</v>
      </c>
      <c r="G19" s="9">
        <f>E19*D19</f>
        <v>312</v>
      </c>
      <c r="H19" s="15">
        <v>3153</v>
      </c>
      <c r="I19" s="15">
        <f>0.5*H19</f>
        <v>1576.5</v>
      </c>
      <c r="J19" s="9">
        <v>16.809999999999999</v>
      </c>
      <c r="K19" s="9">
        <f>J19-3</f>
        <v>13.809999999999999</v>
      </c>
      <c r="L19" s="9">
        <v>14</v>
      </c>
      <c r="M19" s="16">
        <v>2</v>
      </c>
      <c r="N19" s="16" t="s">
        <v>23</v>
      </c>
      <c r="O19" s="9" t="s">
        <v>78</v>
      </c>
      <c r="P19" s="9" t="s">
        <v>79</v>
      </c>
      <c r="Q19" s="9">
        <v>4.9000000000000004</v>
      </c>
      <c r="R19" s="9" t="s">
        <v>26</v>
      </c>
      <c r="S19" s="9">
        <v>7018</v>
      </c>
      <c r="T19" s="80" t="s">
        <v>97</v>
      </c>
      <c r="U19" s="82" t="s">
        <v>265</v>
      </c>
      <c r="W19" s="9" t="s">
        <v>254</v>
      </c>
    </row>
    <row r="20" spans="1:23" s="9" customFormat="1" ht="17">
      <c r="A20" s="9">
        <v>1</v>
      </c>
      <c r="B20" s="9" t="s">
        <v>173</v>
      </c>
      <c r="C20" s="12">
        <v>345</v>
      </c>
      <c r="D20" s="13">
        <v>190</v>
      </c>
      <c r="E20" s="14">
        <f>350/D20</f>
        <v>1.8421052631578947</v>
      </c>
      <c r="F20" s="14">
        <f>5-E20</f>
        <v>3.1578947368421053</v>
      </c>
      <c r="G20" s="9">
        <f>E20*D20</f>
        <v>350</v>
      </c>
      <c r="H20" s="15">
        <v>4129</v>
      </c>
      <c r="I20" s="15">
        <f>0.5*H20</f>
        <v>2064.5</v>
      </c>
      <c r="J20" s="9">
        <v>17.309999999999999</v>
      </c>
      <c r="K20" s="9">
        <f>J20-3</f>
        <v>14.309999999999999</v>
      </c>
      <c r="L20" s="9">
        <v>14</v>
      </c>
      <c r="M20" s="16">
        <v>2</v>
      </c>
      <c r="N20" s="16" t="s">
        <v>23</v>
      </c>
      <c r="O20" s="9" t="s">
        <v>78</v>
      </c>
      <c r="P20" s="9" t="s">
        <v>79</v>
      </c>
      <c r="Q20" s="9">
        <v>3.5</v>
      </c>
      <c r="R20" s="9" t="s">
        <v>26</v>
      </c>
      <c r="S20" s="9">
        <v>7019</v>
      </c>
      <c r="T20" s="80" t="s">
        <v>174</v>
      </c>
      <c r="U20" s="9" t="s">
        <v>266</v>
      </c>
      <c r="W20" s="9" t="s">
        <v>254</v>
      </c>
    </row>
    <row r="21" spans="1:23" s="9" customFormat="1" ht="17">
      <c r="A21" s="9">
        <v>1</v>
      </c>
      <c r="B21" s="9" t="s">
        <v>98</v>
      </c>
      <c r="C21" s="12">
        <v>303</v>
      </c>
      <c r="D21" s="13">
        <v>95.2</v>
      </c>
      <c r="E21" s="14">
        <f>350/D21</f>
        <v>3.6764705882352939</v>
      </c>
      <c r="F21" s="14">
        <f>5-E21</f>
        <v>1.3235294117647061</v>
      </c>
      <c r="G21" s="9">
        <f>E21*D21</f>
        <v>350</v>
      </c>
      <c r="H21" s="15">
        <v>3543</v>
      </c>
      <c r="I21" s="15">
        <f>0.5*H21</f>
        <v>1771.5</v>
      </c>
      <c r="J21" s="9">
        <v>17.28</v>
      </c>
      <c r="K21" s="9">
        <f>J21-3</f>
        <v>14.280000000000001</v>
      </c>
      <c r="L21" s="9">
        <v>14</v>
      </c>
      <c r="M21" s="16">
        <v>2</v>
      </c>
      <c r="N21" s="16" t="s">
        <v>23</v>
      </c>
      <c r="O21" s="9" t="s">
        <v>78</v>
      </c>
      <c r="P21" s="9" t="s">
        <v>79</v>
      </c>
      <c r="Q21" s="9">
        <v>2.4</v>
      </c>
      <c r="R21" s="9" t="s">
        <v>26</v>
      </c>
      <c r="S21" s="9">
        <v>7020</v>
      </c>
      <c r="T21" s="80" t="s">
        <v>99</v>
      </c>
      <c r="U21" s="82" t="s">
        <v>265</v>
      </c>
      <c r="W21" s="9" t="s">
        <v>254</v>
      </c>
    </row>
    <row r="22" spans="1:23" s="9" customFormat="1" ht="17">
      <c r="A22" s="9">
        <v>1</v>
      </c>
      <c r="B22" s="9" t="s">
        <v>175</v>
      </c>
      <c r="C22" s="12">
        <v>346</v>
      </c>
      <c r="D22" s="13">
        <v>43.6</v>
      </c>
      <c r="E22" s="14">
        <v>5</v>
      </c>
      <c r="F22" s="14">
        <f>5-E22</f>
        <v>0</v>
      </c>
      <c r="G22" s="9">
        <f>E22*D22</f>
        <v>218</v>
      </c>
      <c r="H22" s="15">
        <v>2823</v>
      </c>
      <c r="I22" s="15">
        <f>0.5*H22</f>
        <v>1411.5</v>
      </c>
      <c r="J22" s="9">
        <v>17.75</v>
      </c>
      <c r="K22" s="9">
        <f>J22-3</f>
        <v>14.75</v>
      </c>
      <c r="L22" s="9">
        <v>14</v>
      </c>
      <c r="M22" s="16">
        <v>2</v>
      </c>
      <c r="N22" s="16" t="s">
        <v>23</v>
      </c>
      <c r="O22" s="9" t="s">
        <v>78</v>
      </c>
      <c r="P22" s="9" t="s">
        <v>79</v>
      </c>
      <c r="Q22" s="9">
        <v>1.36</v>
      </c>
      <c r="R22" s="9" t="s">
        <v>26</v>
      </c>
      <c r="S22" s="9">
        <v>7021</v>
      </c>
      <c r="T22" s="80" t="s">
        <v>176</v>
      </c>
      <c r="U22" s="9" t="s">
        <v>266</v>
      </c>
      <c r="W22" s="9" t="s">
        <v>254</v>
      </c>
    </row>
    <row r="23" spans="1:23" s="9" customFormat="1" ht="17">
      <c r="A23" s="9">
        <v>1</v>
      </c>
      <c r="B23" s="9" t="s">
        <v>165</v>
      </c>
      <c r="C23" s="12">
        <v>341</v>
      </c>
      <c r="D23" s="13">
        <v>89.6</v>
      </c>
      <c r="E23" s="14">
        <f>350/D23</f>
        <v>3.9062500000000004</v>
      </c>
      <c r="F23" s="14">
        <f>5-E23</f>
        <v>1.0937499999999996</v>
      </c>
      <c r="G23" s="9">
        <f>E23*D23</f>
        <v>350</v>
      </c>
      <c r="H23" s="15">
        <v>3152</v>
      </c>
      <c r="I23" s="15">
        <f>0.5*H23</f>
        <v>1576</v>
      </c>
      <c r="J23" s="9">
        <v>17.61</v>
      </c>
      <c r="K23" s="9">
        <f>J23-3</f>
        <v>14.61</v>
      </c>
      <c r="L23" s="9">
        <v>14</v>
      </c>
      <c r="M23" s="16">
        <v>2</v>
      </c>
      <c r="N23" s="16" t="s">
        <v>23</v>
      </c>
      <c r="O23" s="9" t="s">
        <v>78</v>
      </c>
      <c r="P23" s="9" t="s">
        <v>79</v>
      </c>
      <c r="Q23" s="9">
        <v>1.31</v>
      </c>
      <c r="R23" s="9" t="s">
        <v>26</v>
      </c>
      <c r="S23" s="9">
        <v>7022</v>
      </c>
      <c r="T23" s="80" t="s">
        <v>166</v>
      </c>
      <c r="U23" s="9" t="s">
        <v>266</v>
      </c>
      <c r="W23" s="9" t="s">
        <v>254</v>
      </c>
    </row>
    <row r="24" spans="1:23" s="9" customFormat="1" ht="17">
      <c r="A24" s="9">
        <v>1</v>
      </c>
      <c r="B24" s="9" t="s">
        <v>110</v>
      </c>
      <c r="C24" s="12">
        <v>309</v>
      </c>
      <c r="D24" s="13">
        <v>170</v>
      </c>
      <c r="E24" s="14">
        <f>350/D24</f>
        <v>2.0588235294117645</v>
      </c>
      <c r="F24" s="14">
        <f>5-E24</f>
        <v>2.9411764705882355</v>
      </c>
      <c r="G24" s="9">
        <f>E24*D24</f>
        <v>349.99999999999994</v>
      </c>
      <c r="H24" s="15">
        <v>2962</v>
      </c>
      <c r="I24" s="15">
        <f>0.5*H24</f>
        <v>1481</v>
      </c>
      <c r="J24" s="9">
        <v>18.05</v>
      </c>
      <c r="K24" s="9">
        <f>J24-3</f>
        <v>15.05</v>
      </c>
      <c r="L24" s="9">
        <v>14</v>
      </c>
      <c r="M24" s="16">
        <v>2</v>
      </c>
      <c r="N24" s="16" t="s">
        <v>23</v>
      </c>
      <c r="O24" s="9" t="s">
        <v>78</v>
      </c>
      <c r="P24" s="9" t="s">
        <v>79</v>
      </c>
      <c r="Q24" s="9">
        <v>1.46</v>
      </c>
      <c r="R24" s="9" t="s">
        <v>26</v>
      </c>
      <c r="S24" s="9">
        <v>7023</v>
      </c>
      <c r="T24" s="80" t="s">
        <v>111</v>
      </c>
      <c r="U24" s="82" t="s">
        <v>265</v>
      </c>
      <c r="W24" s="9" t="s">
        <v>254</v>
      </c>
    </row>
    <row r="25" spans="1:23" s="9" customFormat="1" ht="17">
      <c r="A25" s="9">
        <v>1</v>
      </c>
      <c r="B25" s="9" t="s">
        <v>92</v>
      </c>
      <c r="C25" s="12">
        <v>299</v>
      </c>
      <c r="D25" s="13">
        <v>50.4</v>
      </c>
      <c r="E25" s="14">
        <v>5</v>
      </c>
      <c r="F25" s="14">
        <f>5-E25</f>
        <v>0</v>
      </c>
      <c r="G25" s="9">
        <f>E25*D25</f>
        <v>252</v>
      </c>
      <c r="H25" s="15">
        <v>3205</v>
      </c>
      <c r="I25" s="18">
        <f>0.5*H25</f>
        <v>1602.5</v>
      </c>
      <c r="J25" s="9">
        <v>18.54</v>
      </c>
      <c r="K25" s="16">
        <f>J25-3</f>
        <v>15.54</v>
      </c>
      <c r="L25" s="9">
        <v>15</v>
      </c>
      <c r="M25" s="16">
        <v>1</v>
      </c>
      <c r="N25" s="16" t="s">
        <v>23</v>
      </c>
      <c r="O25" s="9" t="s">
        <v>78</v>
      </c>
      <c r="P25" s="9" t="s">
        <v>79</v>
      </c>
      <c r="Q25" s="9">
        <v>2.46</v>
      </c>
      <c r="R25" s="9" t="s">
        <v>26</v>
      </c>
      <c r="S25" s="9">
        <v>7024</v>
      </c>
      <c r="T25" s="80" t="s">
        <v>93</v>
      </c>
      <c r="U25" s="82" t="s">
        <v>265</v>
      </c>
      <c r="W25" s="9" t="s">
        <v>253</v>
      </c>
    </row>
    <row r="26" spans="1:23" s="9" customFormat="1" ht="17">
      <c r="A26" s="9">
        <v>1</v>
      </c>
      <c r="B26" s="9" t="s">
        <v>90</v>
      </c>
      <c r="C26" s="12">
        <v>298</v>
      </c>
      <c r="D26" s="13">
        <v>182</v>
      </c>
      <c r="E26" s="14">
        <f>350/D26</f>
        <v>1.9230769230769231</v>
      </c>
      <c r="F26" s="14">
        <f>5-E26</f>
        <v>3.0769230769230766</v>
      </c>
      <c r="G26" s="9">
        <f>E26*D26</f>
        <v>350</v>
      </c>
      <c r="H26" s="15">
        <v>2873</v>
      </c>
      <c r="I26" s="18">
        <f>0.5*H26</f>
        <v>1436.5</v>
      </c>
      <c r="J26" s="9">
        <v>18.27</v>
      </c>
      <c r="K26" s="9">
        <f>J26-3</f>
        <v>15.27</v>
      </c>
      <c r="L26" s="9">
        <v>15</v>
      </c>
      <c r="M26" s="16">
        <v>1</v>
      </c>
      <c r="N26" s="16" t="s">
        <v>23</v>
      </c>
      <c r="O26" s="9" t="s">
        <v>78</v>
      </c>
      <c r="P26" s="9" t="s">
        <v>79</v>
      </c>
      <c r="Q26" s="9">
        <v>3.08</v>
      </c>
      <c r="R26" s="9" t="s">
        <v>26</v>
      </c>
      <c r="S26" s="9">
        <v>7028</v>
      </c>
      <c r="T26" s="80" t="s">
        <v>91</v>
      </c>
      <c r="U26" s="82" t="s">
        <v>265</v>
      </c>
      <c r="W26" s="9" t="s">
        <v>253</v>
      </c>
    </row>
    <row r="27" spans="1:23" s="9" customFormat="1" ht="17">
      <c r="A27" s="9">
        <v>1</v>
      </c>
      <c r="B27" s="9" t="s">
        <v>181</v>
      </c>
      <c r="C27" s="12">
        <v>349</v>
      </c>
      <c r="D27" s="13">
        <v>82</v>
      </c>
      <c r="E27" s="14">
        <f>350/D27</f>
        <v>4.2682926829268295</v>
      </c>
      <c r="F27" s="14">
        <f>5-E27</f>
        <v>0.73170731707317049</v>
      </c>
      <c r="G27" s="9">
        <f>E27*D27</f>
        <v>350</v>
      </c>
      <c r="H27" s="15">
        <v>2825</v>
      </c>
      <c r="I27" s="15">
        <f>0.5*H27</f>
        <v>1412.5</v>
      </c>
      <c r="J27" s="9">
        <v>18.57</v>
      </c>
      <c r="K27" s="9">
        <f>J27-3</f>
        <v>15.57</v>
      </c>
      <c r="L27" s="9">
        <v>15</v>
      </c>
      <c r="M27" s="16">
        <v>2</v>
      </c>
      <c r="N27" s="16" t="s">
        <v>23</v>
      </c>
      <c r="O27" s="9" t="s">
        <v>78</v>
      </c>
      <c r="P27" s="9" t="s">
        <v>79</v>
      </c>
      <c r="Q27" s="9">
        <v>1.9</v>
      </c>
      <c r="R27" s="9" t="s">
        <v>26</v>
      </c>
      <c r="S27" s="9">
        <v>7039</v>
      </c>
      <c r="T27" s="80" t="s">
        <v>182</v>
      </c>
      <c r="U27" s="9" t="s">
        <v>266</v>
      </c>
      <c r="W27" s="9" t="s">
        <v>254</v>
      </c>
    </row>
    <row r="28" spans="1:23" s="9" customFormat="1" ht="17">
      <c r="A28" s="9">
        <v>1</v>
      </c>
      <c r="B28" s="9" t="s">
        <v>159</v>
      </c>
      <c r="C28" s="12">
        <v>337</v>
      </c>
      <c r="D28" s="13">
        <v>194</v>
      </c>
      <c r="E28" s="14">
        <f>350/D28</f>
        <v>1.8041237113402062</v>
      </c>
      <c r="F28" s="14">
        <f>5-E28</f>
        <v>3.195876288659794</v>
      </c>
      <c r="G28" s="9">
        <f>E28*D28</f>
        <v>350</v>
      </c>
      <c r="H28" s="15">
        <v>3325</v>
      </c>
      <c r="I28" s="15">
        <f>0.5*H28</f>
        <v>1662.5</v>
      </c>
      <c r="J28" s="9">
        <v>18.649999999999999</v>
      </c>
      <c r="K28" s="9">
        <f>J28-3</f>
        <v>15.649999999999999</v>
      </c>
      <c r="L28" s="9">
        <v>15</v>
      </c>
      <c r="M28" s="16">
        <v>2</v>
      </c>
      <c r="N28" s="16" t="s">
        <v>23</v>
      </c>
      <c r="O28" s="9" t="s">
        <v>78</v>
      </c>
      <c r="P28" s="9" t="s">
        <v>79</v>
      </c>
      <c r="Q28" s="9">
        <v>4.0199999999999996</v>
      </c>
      <c r="R28" s="9" t="s">
        <v>26</v>
      </c>
      <c r="S28" s="9">
        <v>7040</v>
      </c>
      <c r="T28" s="80" t="s">
        <v>160</v>
      </c>
      <c r="U28" s="9" t="s">
        <v>266</v>
      </c>
      <c r="W28" s="9" t="s">
        <v>253</v>
      </c>
    </row>
    <row r="29" spans="1:23" s="9" customFormat="1" ht="17">
      <c r="A29" s="9">
        <v>1</v>
      </c>
      <c r="B29" s="9" t="s">
        <v>116</v>
      </c>
      <c r="C29" s="12">
        <v>313</v>
      </c>
      <c r="D29" s="13">
        <v>72.400000000000006</v>
      </c>
      <c r="E29" s="14">
        <f>350/D29</f>
        <v>4.8342541436464082</v>
      </c>
      <c r="F29" s="14">
        <f>5-E29</f>
        <v>0.16574585635359185</v>
      </c>
      <c r="G29" s="9">
        <f>E29*D29</f>
        <v>350</v>
      </c>
      <c r="H29" s="15">
        <v>3184</v>
      </c>
      <c r="I29" s="15">
        <f>0.5*H29</f>
        <v>1592</v>
      </c>
      <c r="J29" s="9">
        <v>18.47</v>
      </c>
      <c r="K29" s="9">
        <f>J29-3</f>
        <v>15.469999999999999</v>
      </c>
      <c r="L29" s="9">
        <v>15</v>
      </c>
      <c r="M29" s="16">
        <v>2</v>
      </c>
      <c r="N29" s="16" t="s">
        <v>23</v>
      </c>
      <c r="O29" s="9" t="s">
        <v>78</v>
      </c>
      <c r="P29" s="9" t="s">
        <v>79</v>
      </c>
      <c r="Q29" s="9">
        <v>1.81</v>
      </c>
      <c r="R29" s="9" t="s">
        <v>26</v>
      </c>
      <c r="S29" s="9">
        <v>7041</v>
      </c>
      <c r="T29" s="80" t="s">
        <v>117</v>
      </c>
      <c r="U29" s="9" t="s">
        <v>251</v>
      </c>
      <c r="W29" s="9" t="s">
        <v>253</v>
      </c>
    </row>
    <row r="30" spans="1:23" s="9" customFormat="1" ht="17">
      <c r="A30" s="9">
        <v>1</v>
      </c>
      <c r="B30" s="9" t="s">
        <v>120</v>
      </c>
      <c r="C30" s="12">
        <v>315</v>
      </c>
      <c r="D30" s="13">
        <v>148</v>
      </c>
      <c r="E30" s="14">
        <f>350/D30</f>
        <v>2.3648648648648649</v>
      </c>
      <c r="F30" s="14">
        <f>5-E30</f>
        <v>2.6351351351351351</v>
      </c>
      <c r="G30" s="9">
        <f>E30*D30</f>
        <v>350</v>
      </c>
      <c r="H30" s="15">
        <v>2991</v>
      </c>
      <c r="I30" s="18">
        <f>0.5*H30</f>
        <v>1495.5</v>
      </c>
      <c r="J30" s="9">
        <v>18.739999999999998</v>
      </c>
      <c r="K30" s="9">
        <f>J30-3</f>
        <v>15.739999999999998</v>
      </c>
      <c r="L30" s="9">
        <v>15</v>
      </c>
      <c r="M30" s="16">
        <v>1</v>
      </c>
      <c r="N30" s="16" t="s">
        <v>23</v>
      </c>
      <c r="O30" s="9" t="s">
        <v>78</v>
      </c>
      <c r="P30" s="9" t="s">
        <v>79</v>
      </c>
      <c r="Q30" s="9">
        <v>2.3199999999999998</v>
      </c>
      <c r="R30" s="9" t="s">
        <v>26</v>
      </c>
      <c r="S30" s="9">
        <v>7029</v>
      </c>
      <c r="T30" s="80" t="s">
        <v>121</v>
      </c>
      <c r="U30" s="9" t="s">
        <v>251</v>
      </c>
      <c r="W30" s="9" t="s">
        <v>253</v>
      </c>
    </row>
    <row r="31" spans="1:23" s="9" customFormat="1" ht="17">
      <c r="A31" s="9">
        <v>1</v>
      </c>
      <c r="B31" s="9" t="s">
        <v>171</v>
      </c>
      <c r="C31" s="12">
        <v>344</v>
      </c>
      <c r="D31" s="13">
        <v>25</v>
      </c>
      <c r="E31" s="14">
        <v>5</v>
      </c>
      <c r="F31" s="14">
        <f>5-E31</f>
        <v>0</v>
      </c>
      <c r="G31" s="9">
        <f>E31*D31</f>
        <v>125</v>
      </c>
      <c r="H31" s="15">
        <v>3090</v>
      </c>
      <c r="I31" s="18">
        <f>0.5*H31</f>
        <v>1545</v>
      </c>
      <c r="J31" s="9">
        <v>18.190000000000001</v>
      </c>
      <c r="K31" s="9">
        <f>J31-3</f>
        <v>15.190000000000001</v>
      </c>
      <c r="L31" s="9">
        <v>15</v>
      </c>
      <c r="M31" s="16">
        <v>1</v>
      </c>
      <c r="N31" s="16" t="s">
        <v>23</v>
      </c>
      <c r="O31" s="9" t="s">
        <v>78</v>
      </c>
      <c r="P31" s="9" t="s">
        <v>79</v>
      </c>
      <c r="Q31" s="9">
        <v>1.58</v>
      </c>
      <c r="R31" s="9" t="s">
        <v>26</v>
      </c>
      <c r="S31" s="9">
        <v>7030</v>
      </c>
      <c r="T31" s="80" t="s">
        <v>172</v>
      </c>
      <c r="U31" s="9" t="s">
        <v>266</v>
      </c>
      <c r="W31" s="9" t="s">
        <v>254</v>
      </c>
    </row>
    <row r="32" spans="1:23" s="9" customFormat="1" ht="17">
      <c r="A32" s="9">
        <v>1</v>
      </c>
      <c r="B32" s="9" t="s">
        <v>114</v>
      </c>
      <c r="C32" s="12">
        <v>312</v>
      </c>
      <c r="D32" s="13">
        <v>90.6</v>
      </c>
      <c r="E32" s="14">
        <f>350/D32</f>
        <v>3.8631346578366448</v>
      </c>
      <c r="F32" s="14">
        <f>5-E32</f>
        <v>1.1368653421633552</v>
      </c>
      <c r="G32" s="9">
        <f>E32*D32</f>
        <v>350</v>
      </c>
      <c r="H32" s="15">
        <v>3020</v>
      </c>
      <c r="I32" s="18">
        <f>0.5*H32</f>
        <v>1510</v>
      </c>
      <c r="J32" s="9">
        <v>18.77</v>
      </c>
      <c r="K32" s="9">
        <f>J32-3</f>
        <v>15.77</v>
      </c>
      <c r="L32" s="9">
        <v>15</v>
      </c>
      <c r="M32" s="16">
        <v>1</v>
      </c>
      <c r="N32" s="16" t="s">
        <v>23</v>
      </c>
      <c r="O32" s="9" t="s">
        <v>78</v>
      </c>
      <c r="P32" s="9" t="s">
        <v>79</v>
      </c>
      <c r="Q32" s="9">
        <v>1.58</v>
      </c>
      <c r="R32" s="9" t="s">
        <v>26</v>
      </c>
      <c r="S32" s="9">
        <v>7032</v>
      </c>
      <c r="T32" s="80" t="s">
        <v>115</v>
      </c>
      <c r="U32" s="9" t="s">
        <v>251</v>
      </c>
      <c r="W32" s="9" t="s">
        <v>253</v>
      </c>
    </row>
    <row r="33" spans="1:23" s="9" customFormat="1" ht="17">
      <c r="A33" s="9">
        <v>1</v>
      </c>
      <c r="B33" s="9" t="s">
        <v>129</v>
      </c>
      <c r="C33" s="12">
        <v>321</v>
      </c>
      <c r="D33" s="13">
        <v>148</v>
      </c>
      <c r="E33" s="14">
        <f>350/D33</f>
        <v>2.3648648648648649</v>
      </c>
      <c r="F33" s="14">
        <f>5-E33</f>
        <v>2.6351351351351351</v>
      </c>
      <c r="G33" s="9">
        <f>E33*D33</f>
        <v>350</v>
      </c>
      <c r="H33" s="15">
        <v>3122</v>
      </c>
      <c r="I33" s="18">
        <f>0.5*H33</f>
        <v>1561</v>
      </c>
      <c r="J33" s="9">
        <v>18.03</v>
      </c>
      <c r="K33" s="9">
        <f>J33-3</f>
        <v>15.030000000000001</v>
      </c>
      <c r="L33" s="9">
        <v>15</v>
      </c>
      <c r="M33" s="16">
        <v>1</v>
      </c>
      <c r="N33" s="16" t="s">
        <v>23</v>
      </c>
      <c r="O33" s="9" t="s">
        <v>78</v>
      </c>
      <c r="P33" s="9" t="s">
        <v>79</v>
      </c>
      <c r="Q33" s="9">
        <v>3.64</v>
      </c>
      <c r="R33" s="9" t="s">
        <v>26</v>
      </c>
      <c r="S33" s="9">
        <v>7033</v>
      </c>
      <c r="T33" s="80" t="s">
        <v>130</v>
      </c>
      <c r="U33" s="9" t="s">
        <v>251</v>
      </c>
      <c r="W33" s="9" t="s">
        <v>254</v>
      </c>
    </row>
    <row r="34" spans="1:23" s="9" customFormat="1" ht="17">
      <c r="A34" s="9">
        <v>1</v>
      </c>
      <c r="B34" s="9" t="s">
        <v>151</v>
      </c>
      <c r="C34" s="12">
        <v>333</v>
      </c>
      <c r="D34" s="13">
        <v>78.599999999999994</v>
      </c>
      <c r="E34" s="14">
        <f>350/D34</f>
        <v>4.4529262086513999</v>
      </c>
      <c r="F34" s="14">
        <f>5-E34</f>
        <v>0.54707379134860012</v>
      </c>
      <c r="G34" s="9">
        <f>E34*D34</f>
        <v>350</v>
      </c>
      <c r="H34" s="15">
        <v>3301</v>
      </c>
      <c r="I34" s="18">
        <f>0.5*H34</f>
        <v>1650.5</v>
      </c>
      <c r="J34" s="9">
        <v>18.07</v>
      </c>
      <c r="K34" s="9">
        <f>J34-3</f>
        <v>15.07</v>
      </c>
      <c r="L34" s="9">
        <v>15</v>
      </c>
      <c r="M34" s="16">
        <v>1</v>
      </c>
      <c r="N34" s="16" t="s">
        <v>23</v>
      </c>
      <c r="O34" s="9" t="s">
        <v>78</v>
      </c>
      <c r="P34" s="9" t="s">
        <v>79</v>
      </c>
      <c r="Q34" s="9">
        <v>2.98</v>
      </c>
      <c r="R34" s="9" t="s">
        <v>26</v>
      </c>
      <c r="S34" s="9">
        <v>7034</v>
      </c>
      <c r="T34" s="80" t="s">
        <v>152</v>
      </c>
      <c r="U34" s="9" t="s">
        <v>266</v>
      </c>
      <c r="W34" s="9" t="s">
        <v>253</v>
      </c>
    </row>
    <row r="35" spans="1:23" s="9" customFormat="1" ht="17">
      <c r="A35" s="9">
        <v>1</v>
      </c>
      <c r="B35" s="9" t="s">
        <v>155</v>
      </c>
      <c r="C35" s="12">
        <v>335</v>
      </c>
      <c r="D35" s="13">
        <v>180</v>
      </c>
      <c r="E35" s="14">
        <f>350/D35</f>
        <v>1.9444444444444444</v>
      </c>
      <c r="F35" s="14">
        <f>5-E35</f>
        <v>3.0555555555555554</v>
      </c>
      <c r="G35" s="9">
        <f>E35*D35</f>
        <v>350</v>
      </c>
      <c r="H35" s="15">
        <v>2898</v>
      </c>
      <c r="I35" s="18">
        <f>0.5*H35</f>
        <v>1449</v>
      </c>
      <c r="J35" s="9">
        <v>18.86</v>
      </c>
      <c r="K35" s="9">
        <f>J35-3</f>
        <v>15.86</v>
      </c>
      <c r="L35" s="9">
        <v>15</v>
      </c>
      <c r="M35" s="16">
        <v>1</v>
      </c>
      <c r="N35" s="16" t="s">
        <v>23</v>
      </c>
      <c r="O35" s="9" t="s">
        <v>78</v>
      </c>
      <c r="P35" s="9" t="s">
        <v>79</v>
      </c>
      <c r="Q35" s="9">
        <v>2.58</v>
      </c>
      <c r="R35" s="9" t="s">
        <v>26</v>
      </c>
      <c r="S35" s="9">
        <v>7036</v>
      </c>
      <c r="T35" s="80" t="s">
        <v>156</v>
      </c>
      <c r="U35" s="9" t="s">
        <v>266</v>
      </c>
      <c r="W35" s="9" t="s">
        <v>253</v>
      </c>
    </row>
    <row r="36" spans="1:23" s="9" customFormat="1" ht="17">
      <c r="A36" s="9">
        <v>1</v>
      </c>
      <c r="B36" s="9" t="s">
        <v>81</v>
      </c>
      <c r="C36" s="12">
        <v>292</v>
      </c>
      <c r="D36" s="13">
        <v>29.6</v>
      </c>
      <c r="E36" s="14">
        <v>5</v>
      </c>
      <c r="F36" s="14">
        <f>5-E36</f>
        <v>0</v>
      </c>
      <c r="G36" s="9">
        <f>E36*D36</f>
        <v>148</v>
      </c>
      <c r="H36" s="15">
        <v>3253</v>
      </c>
      <c r="I36" s="15">
        <f>0.5*H36</f>
        <v>1626.5</v>
      </c>
      <c r="J36" s="9">
        <v>18.600000000000001</v>
      </c>
      <c r="K36" s="9">
        <f>J36-3</f>
        <v>15.600000000000001</v>
      </c>
      <c r="L36" s="9">
        <v>15</v>
      </c>
      <c r="M36" s="16">
        <v>2</v>
      </c>
      <c r="N36" s="16" t="s">
        <v>23</v>
      </c>
      <c r="O36" s="9" t="s">
        <v>78</v>
      </c>
      <c r="P36" s="9" t="s">
        <v>79</v>
      </c>
      <c r="Q36" s="9">
        <v>1.32</v>
      </c>
      <c r="R36" s="9" t="s">
        <v>26</v>
      </c>
      <c r="S36" s="9">
        <v>7037</v>
      </c>
      <c r="T36" s="80" t="s">
        <v>82</v>
      </c>
      <c r="U36" s="82" t="s">
        <v>265</v>
      </c>
      <c r="W36" s="9" t="s">
        <v>253</v>
      </c>
    </row>
    <row r="37" spans="1:23" s="9" customFormat="1" ht="17">
      <c r="A37" s="9">
        <v>1</v>
      </c>
      <c r="B37" s="9" t="s">
        <v>124</v>
      </c>
      <c r="C37" s="12">
        <v>317</v>
      </c>
      <c r="D37" s="13">
        <v>158</v>
      </c>
      <c r="E37" s="14">
        <f>350/D37</f>
        <v>2.2151898734177213</v>
      </c>
      <c r="F37" s="14">
        <f>5-E37</f>
        <v>2.7848101265822787</v>
      </c>
      <c r="G37" s="9">
        <f>E37*D37</f>
        <v>349.99999999999994</v>
      </c>
      <c r="H37" s="15">
        <v>3576</v>
      </c>
      <c r="I37" s="15">
        <f>0.5*H37</f>
        <v>1788</v>
      </c>
      <c r="J37" s="9">
        <v>18.8</v>
      </c>
      <c r="K37" s="9">
        <f>J37-3</f>
        <v>15.8</v>
      </c>
      <c r="L37" s="9">
        <v>15</v>
      </c>
      <c r="M37" s="16">
        <v>2</v>
      </c>
      <c r="N37" s="16" t="s">
        <v>23</v>
      </c>
      <c r="O37" s="9" t="s">
        <v>78</v>
      </c>
      <c r="P37" s="9" t="s">
        <v>79</v>
      </c>
      <c r="Q37" s="9">
        <v>2.14</v>
      </c>
      <c r="R37" s="9" t="s">
        <v>26</v>
      </c>
      <c r="S37" s="9">
        <v>7038</v>
      </c>
      <c r="T37" s="80" t="s">
        <v>125</v>
      </c>
      <c r="U37" s="9" t="s">
        <v>251</v>
      </c>
      <c r="W37" s="9" t="s">
        <v>253</v>
      </c>
    </row>
    <row r="38" spans="1:23" s="9" customFormat="1" ht="17">
      <c r="A38" s="9">
        <v>1</v>
      </c>
      <c r="B38" s="9" t="s">
        <v>141</v>
      </c>
      <c r="C38" s="12">
        <v>327</v>
      </c>
      <c r="D38" s="13">
        <v>85.2</v>
      </c>
      <c r="E38" s="14">
        <f>350/D38</f>
        <v>4.107981220657277</v>
      </c>
      <c r="F38" s="14">
        <f>5-E38</f>
        <v>0.892018779342723</v>
      </c>
      <c r="G38" s="9">
        <f>E38*D38</f>
        <v>350</v>
      </c>
      <c r="H38" s="15">
        <v>2973</v>
      </c>
      <c r="I38" s="15">
        <f>0.5*H38</f>
        <v>1486.5</v>
      </c>
      <c r="J38" s="9">
        <v>18.89</v>
      </c>
      <c r="K38" s="9">
        <f>J38-3</f>
        <v>15.89</v>
      </c>
      <c r="L38" s="9">
        <v>15</v>
      </c>
      <c r="M38" s="16">
        <v>2</v>
      </c>
      <c r="N38" s="16" t="s">
        <v>23</v>
      </c>
      <c r="O38" s="9" t="s">
        <v>78</v>
      </c>
      <c r="P38" s="9" t="s">
        <v>79</v>
      </c>
      <c r="Q38" s="9">
        <v>1.97</v>
      </c>
      <c r="R38" s="9" t="s">
        <v>26</v>
      </c>
      <c r="S38" s="9">
        <v>7042</v>
      </c>
      <c r="T38" s="80" t="s">
        <v>142</v>
      </c>
      <c r="U38" s="9" t="s">
        <v>251</v>
      </c>
      <c r="W38" s="9" t="s">
        <v>254</v>
      </c>
    </row>
    <row r="39" spans="1:23" s="9" customFormat="1" ht="17">
      <c r="A39" s="9">
        <v>1</v>
      </c>
      <c r="B39" s="9" t="s">
        <v>36</v>
      </c>
      <c r="C39" s="12">
        <v>329</v>
      </c>
      <c r="D39" s="13">
        <v>162</v>
      </c>
      <c r="E39" s="14">
        <v>2.1604938271604937</v>
      </c>
      <c r="F39" s="14">
        <v>2.8395061728395063</v>
      </c>
      <c r="G39" s="9">
        <v>350</v>
      </c>
      <c r="H39" s="18">
        <v>3454</v>
      </c>
      <c r="I39" s="9">
        <v>1727</v>
      </c>
      <c r="J39" s="16">
        <v>19.18</v>
      </c>
      <c r="K39" s="9">
        <v>16.18</v>
      </c>
      <c r="L39" s="16">
        <v>16</v>
      </c>
      <c r="M39" s="9" t="s">
        <v>22</v>
      </c>
      <c r="N39" s="16" t="s">
        <v>23</v>
      </c>
      <c r="O39" s="9" t="s">
        <v>78</v>
      </c>
      <c r="P39" s="9" t="s">
        <v>79</v>
      </c>
      <c r="Q39" s="16">
        <v>5.0999999999999996</v>
      </c>
      <c r="R39" s="9" t="s">
        <v>26</v>
      </c>
      <c r="S39" s="9">
        <v>7045</v>
      </c>
      <c r="T39" s="80" t="s">
        <v>145</v>
      </c>
      <c r="U39" s="9" t="s">
        <v>251</v>
      </c>
      <c r="W39" s="9" t="s">
        <v>254</v>
      </c>
    </row>
    <row r="40" spans="1:23" s="9" customFormat="1" ht="17">
      <c r="A40" s="9">
        <v>1</v>
      </c>
      <c r="B40" s="9" t="s">
        <v>135</v>
      </c>
      <c r="C40" s="12">
        <v>324</v>
      </c>
      <c r="D40" s="13">
        <v>172</v>
      </c>
      <c r="E40" s="14">
        <v>2.0348837209302326</v>
      </c>
      <c r="F40" s="14">
        <v>2.9651162790697674</v>
      </c>
      <c r="G40" s="9">
        <v>350</v>
      </c>
      <c r="H40" s="18">
        <v>3308</v>
      </c>
      <c r="I40" s="9">
        <v>1654</v>
      </c>
      <c r="J40" s="16">
        <v>18.940000000000001</v>
      </c>
      <c r="K40" s="9">
        <v>15.940000000000001</v>
      </c>
      <c r="L40" s="16">
        <v>16</v>
      </c>
      <c r="M40" s="9" t="s">
        <v>22</v>
      </c>
      <c r="N40" s="16" t="s">
        <v>23</v>
      </c>
      <c r="O40" s="9" t="s">
        <v>78</v>
      </c>
      <c r="P40" s="9" t="s">
        <v>79</v>
      </c>
      <c r="Q40" s="16">
        <v>2.84</v>
      </c>
      <c r="R40" s="9" t="s">
        <v>26</v>
      </c>
      <c r="S40" s="9">
        <v>7009</v>
      </c>
      <c r="T40" s="80" t="s">
        <v>136</v>
      </c>
      <c r="U40" s="9" t="s">
        <v>251</v>
      </c>
      <c r="W40" s="9" t="s">
        <v>254</v>
      </c>
    </row>
    <row r="41" spans="1:23" s="9" customFormat="1" ht="17">
      <c r="A41" s="9">
        <v>1</v>
      </c>
      <c r="B41" s="9" t="s">
        <v>148</v>
      </c>
      <c r="C41" s="12">
        <v>332</v>
      </c>
      <c r="D41" s="13">
        <v>65.8</v>
      </c>
      <c r="E41" s="14">
        <v>5</v>
      </c>
      <c r="F41" s="14">
        <v>0</v>
      </c>
      <c r="G41" s="9">
        <v>329</v>
      </c>
      <c r="H41" s="18">
        <v>3174</v>
      </c>
      <c r="I41" s="9">
        <v>1587</v>
      </c>
      <c r="J41" s="16">
        <v>19.62</v>
      </c>
      <c r="K41" s="9">
        <v>16.62</v>
      </c>
      <c r="L41" s="16">
        <v>16</v>
      </c>
      <c r="M41" s="9" t="s">
        <v>149</v>
      </c>
      <c r="N41" s="16" t="s">
        <v>23</v>
      </c>
      <c r="O41" s="9" t="s">
        <v>78</v>
      </c>
      <c r="P41" s="9" t="s">
        <v>79</v>
      </c>
      <c r="Q41" s="16">
        <v>2.14</v>
      </c>
      <c r="R41" s="9" t="s">
        <v>26</v>
      </c>
      <c r="S41" s="9">
        <v>7047</v>
      </c>
      <c r="T41" s="80" t="s">
        <v>150</v>
      </c>
      <c r="U41" s="9" t="s">
        <v>266</v>
      </c>
      <c r="W41" s="9" t="s">
        <v>253</v>
      </c>
    </row>
    <row r="42" spans="1:23" s="9" customFormat="1" ht="17">
      <c r="A42" s="9">
        <v>1</v>
      </c>
      <c r="B42" s="9" t="s">
        <v>139</v>
      </c>
      <c r="C42" s="12">
        <v>326</v>
      </c>
      <c r="D42" s="13">
        <v>130</v>
      </c>
      <c r="E42" s="14">
        <f>350/D42</f>
        <v>2.6923076923076925</v>
      </c>
      <c r="F42" s="14">
        <f>5-E42</f>
        <v>2.3076923076923075</v>
      </c>
      <c r="G42" s="9">
        <f>E42*D42</f>
        <v>350</v>
      </c>
      <c r="H42" s="15">
        <v>2810</v>
      </c>
      <c r="I42" s="15">
        <f>0.5*H42</f>
        <v>1405</v>
      </c>
      <c r="J42" s="9">
        <v>18.12</v>
      </c>
      <c r="K42" s="9">
        <f>J42-3</f>
        <v>15.120000000000001</v>
      </c>
      <c r="L42" s="9">
        <v>15</v>
      </c>
      <c r="M42" s="16">
        <v>2</v>
      </c>
      <c r="N42" s="16" t="s">
        <v>23</v>
      </c>
      <c r="O42" s="9" t="s">
        <v>78</v>
      </c>
      <c r="P42" s="9" t="s">
        <v>79</v>
      </c>
      <c r="Q42" s="9">
        <v>4.04</v>
      </c>
      <c r="R42" s="9" t="s">
        <v>26</v>
      </c>
      <c r="S42" s="9">
        <v>7043</v>
      </c>
      <c r="T42" s="80" t="s">
        <v>140</v>
      </c>
      <c r="U42" s="9" t="s">
        <v>251</v>
      </c>
      <c r="W42" s="9" t="s">
        <v>254</v>
      </c>
    </row>
    <row r="43" spans="1:23" s="9" customFormat="1" ht="17">
      <c r="A43" s="9">
        <v>1</v>
      </c>
      <c r="B43" s="9" t="s">
        <v>133</v>
      </c>
      <c r="C43" s="12">
        <v>323</v>
      </c>
      <c r="D43" s="13">
        <v>102</v>
      </c>
      <c r="E43" s="14">
        <f>350/D43</f>
        <v>3.4313725490196076</v>
      </c>
      <c r="F43" s="14">
        <f>5-E43</f>
        <v>1.5686274509803924</v>
      </c>
      <c r="G43" s="9">
        <f>E43*D43</f>
        <v>350</v>
      </c>
      <c r="H43" s="15">
        <v>3537</v>
      </c>
      <c r="I43" s="15">
        <f>0.5*H43</f>
        <v>1768.5</v>
      </c>
      <c r="J43" s="9">
        <v>18.47</v>
      </c>
      <c r="K43" s="9">
        <f>J43-3</f>
        <v>15.469999999999999</v>
      </c>
      <c r="L43" s="9">
        <v>15</v>
      </c>
      <c r="M43" s="16">
        <v>2</v>
      </c>
      <c r="N43" s="16" t="s">
        <v>23</v>
      </c>
      <c r="O43" s="9" t="s">
        <v>78</v>
      </c>
      <c r="P43" s="9" t="s">
        <v>79</v>
      </c>
      <c r="Q43" s="9">
        <v>3.7</v>
      </c>
      <c r="R43" s="9" t="s">
        <v>26</v>
      </c>
      <c r="S43" s="9">
        <v>7044</v>
      </c>
      <c r="T43" s="80" t="s">
        <v>134</v>
      </c>
      <c r="U43" s="9" t="s">
        <v>251</v>
      </c>
      <c r="W43" s="9" t="s">
        <v>254</v>
      </c>
    </row>
    <row r="44" spans="1:23" s="9" customFormat="1" ht="17">
      <c r="A44" s="9">
        <v>1</v>
      </c>
      <c r="B44" s="9" t="s">
        <v>88</v>
      </c>
      <c r="C44" s="12">
        <v>296</v>
      </c>
      <c r="D44" s="13">
        <v>180</v>
      </c>
      <c r="E44" s="14">
        <f>350/D44</f>
        <v>1.9444444444444444</v>
      </c>
      <c r="F44" s="14">
        <f>5-E44</f>
        <v>3.0555555555555554</v>
      </c>
      <c r="G44" s="9">
        <f>E44*D44</f>
        <v>350</v>
      </c>
      <c r="H44" s="15">
        <v>2182</v>
      </c>
      <c r="I44" s="15">
        <f>0.5*H44</f>
        <v>1091</v>
      </c>
      <c r="J44" s="9">
        <v>18.100000000000001</v>
      </c>
      <c r="K44" s="9">
        <f>J44-3</f>
        <v>15.100000000000001</v>
      </c>
      <c r="L44" s="9">
        <v>15</v>
      </c>
      <c r="M44" s="16">
        <v>2</v>
      </c>
      <c r="N44" s="16" t="s">
        <v>23</v>
      </c>
      <c r="O44" s="9" t="s">
        <v>78</v>
      </c>
      <c r="P44" s="9" t="s">
        <v>79</v>
      </c>
      <c r="Q44" s="9">
        <v>3.46</v>
      </c>
      <c r="R44" s="9" t="s">
        <v>26</v>
      </c>
      <c r="S44" s="9">
        <v>7046</v>
      </c>
      <c r="T44" s="80" t="s">
        <v>89</v>
      </c>
      <c r="U44" s="82" t="s">
        <v>265</v>
      </c>
      <c r="W44" s="9" t="s">
        <v>253</v>
      </c>
    </row>
    <row r="45" spans="1:23" s="9" customFormat="1" ht="17">
      <c r="A45" s="9">
        <v>1</v>
      </c>
      <c r="B45" s="9" t="s">
        <v>87</v>
      </c>
      <c r="C45" s="12">
        <v>295</v>
      </c>
      <c r="D45" s="13">
        <v>34.799999999999997</v>
      </c>
      <c r="E45" s="14">
        <v>5</v>
      </c>
      <c r="F45" s="14">
        <v>0</v>
      </c>
      <c r="G45" s="9">
        <v>174</v>
      </c>
      <c r="H45" s="18">
        <v>2969</v>
      </c>
      <c r="I45" s="9">
        <v>1484.5</v>
      </c>
      <c r="J45" s="16">
        <v>18.5</v>
      </c>
      <c r="K45" s="9">
        <v>15.5</v>
      </c>
      <c r="L45" s="16">
        <v>15</v>
      </c>
      <c r="M45" s="9" t="s">
        <v>22</v>
      </c>
      <c r="N45" s="16" t="s">
        <v>23</v>
      </c>
      <c r="O45" s="9" t="s">
        <v>78</v>
      </c>
      <c r="P45" s="9" t="s">
        <v>79</v>
      </c>
      <c r="Q45" s="16">
        <v>3.58</v>
      </c>
      <c r="R45" s="9" t="s">
        <v>26</v>
      </c>
      <c r="S45" s="9">
        <v>7050</v>
      </c>
      <c r="T45" s="80" t="s">
        <v>37</v>
      </c>
      <c r="U45" s="82" t="s">
        <v>265</v>
      </c>
      <c r="W45" s="9" t="s">
        <v>253</v>
      </c>
    </row>
    <row r="46" spans="1:23" s="9" customFormat="1" ht="17">
      <c r="A46" s="9">
        <v>1</v>
      </c>
      <c r="B46" s="9" t="s">
        <v>77</v>
      </c>
      <c r="C46" s="12">
        <v>291</v>
      </c>
      <c r="D46" s="13">
        <v>158</v>
      </c>
      <c r="E46" s="14">
        <v>2.2151898734177213</v>
      </c>
      <c r="F46" s="14">
        <v>2.7848101265822787</v>
      </c>
      <c r="G46" s="9">
        <v>349.99999999999994</v>
      </c>
      <c r="H46" s="18">
        <v>3235</v>
      </c>
      <c r="I46" s="9">
        <v>1617.5</v>
      </c>
      <c r="J46" s="16">
        <v>18.79</v>
      </c>
      <c r="K46" s="9">
        <v>15.79</v>
      </c>
      <c r="L46" s="16">
        <v>15</v>
      </c>
      <c r="M46" s="9" t="s">
        <v>22</v>
      </c>
      <c r="N46" s="16" t="s">
        <v>23</v>
      </c>
      <c r="O46" s="9" t="s">
        <v>78</v>
      </c>
      <c r="P46" s="9" t="s">
        <v>79</v>
      </c>
      <c r="Q46" s="16">
        <v>3.54</v>
      </c>
      <c r="R46" s="9" t="s">
        <v>26</v>
      </c>
      <c r="S46" s="9">
        <v>7035</v>
      </c>
      <c r="T46" s="80" t="s">
        <v>80</v>
      </c>
      <c r="U46" s="82" t="s">
        <v>265</v>
      </c>
      <c r="W46" s="9" t="s">
        <v>253</v>
      </c>
    </row>
    <row r="47" spans="1:23" s="9" customFormat="1" ht="17">
      <c r="A47" s="9">
        <v>1</v>
      </c>
      <c r="B47" s="9" t="s">
        <v>177</v>
      </c>
      <c r="C47" s="12">
        <v>347</v>
      </c>
      <c r="D47" s="13">
        <v>69</v>
      </c>
      <c r="E47" s="14">
        <v>5</v>
      </c>
      <c r="F47" s="14">
        <v>0</v>
      </c>
      <c r="G47" s="9">
        <v>345</v>
      </c>
      <c r="H47" s="18">
        <v>3582</v>
      </c>
      <c r="I47" s="9">
        <v>1791</v>
      </c>
      <c r="J47" s="16">
        <v>18.52</v>
      </c>
      <c r="K47" s="9">
        <v>15.52</v>
      </c>
      <c r="L47" s="16">
        <v>15</v>
      </c>
      <c r="M47" s="9" t="s">
        <v>22</v>
      </c>
      <c r="N47" s="16" t="s">
        <v>23</v>
      </c>
      <c r="O47" s="9" t="s">
        <v>78</v>
      </c>
      <c r="P47" s="9" t="s">
        <v>79</v>
      </c>
      <c r="Q47" s="16">
        <v>4.3600000000000003</v>
      </c>
      <c r="R47" s="9" t="s">
        <v>26</v>
      </c>
      <c r="S47" s="9">
        <v>7031</v>
      </c>
      <c r="T47" s="80" t="s">
        <v>178</v>
      </c>
      <c r="U47" s="9" t="s">
        <v>266</v>
      </c>
      <c r="W47" s="9" t="s">
        <v>254</v>
      </c>
    </row>
    <row r="48" spans="1:23" s="9" customFormat="1" ht="17">
      <c r="A48" s="9">
        <v>1</v>
      </c>
      <c r="B48" s="9" t="s">
        <v>104</v>
      </c>
      <c r="C48" s="12">
        <v>306</v>
      </c>
      <c r="D48" s="13">
        <v>136</v>
      </c>
      <c r="E48" s="14">
        <v>2.5735294117647061</v>
      </c>
      <c r="F48" s="14">
        <v>2.4264705882352939</v>
      </c>
      <c r="G48" s="9">
        <v>350</v>
      </c>
      <c r="H48" s="18">
        <v>3323</v>
      </c>
      <c r="I48" s="9">
        <v>1661.5</v>
      </c>
      <c r="J48" s="16">
        <v>18.64</v>
      </c>
      <c r="K48" s="9">
        <v>15.64</v>
      </c>
      <c r="L48" s="16">
        <v>15</v>
      </c>
      <c r="M48" s="9" t="s">
        <v>22</v>
      </c>
      <c r="N48" s="16" t="s">
        <v>23</v>
      </c>
      <c r="O48" s="9" t="s">
        <v>78</v>
      </c>
      <c r="P48" s="9" t="s">
        <v>79</v>
      </c>
      <c r="Q48" s="16">
        <v>4.1399999999999997</v>
      </c>
      <c r="R48" s="9" t="s">
        <v>26</v>
      </c>
      <c r="S48" s="9">
        <v>7051</v>
      </c>
      <c r="T48" s="80" t="s">
        <v>105</v>
      </c>
      <c r="U48" s="82" t="s">
        <v>265</v>
      </c>
      <c r="W48" s="9" t="s">
        <v>254</v>
      </c>
    </row>
    <row r="49" spans="1:23" s="9" customFormat="1" ht="17">
      <c r="A49" s="9">
        <v>1</v>
      </c>
      <c r="B49" s="9" t="s">
        <v>106</v>
      </c>
      <c r="C49" s="12">
        <v>307</v>
      </c>
      <c r="D49" s="13">
        <v>89.4</v>
      </c>
      <c r="E49" s="14">
        <v>3.914988814317673</v>
      </c>
      <c r="F49" s="14">
        <v>1.085011185682327</v>
      </c>
      <c r="G49" s="9">
        <v>350</v>
      </c>
      <c r="H49" s="18">
        <v>3322</v>
      </c>
      <c r="I49" s="9">
        <v>1661</v>
      </c>
      <c r="J49" s="16">
        <v>18.79</v>
      </c>
      <c r="K49" s="9">
        <v>15.79</v>
      </c>
      <c r="L49" s="16">
        <v>15</v>
      </c>
      <c r="M49" s="9" t="s">
        <v>22</v>
      </c>
      <c r="N49" s="16" t="s">
        <v>23</v>
      </c>
      <c r="O49" s="9" t="s">
        <v>78</v>
      </c>
      <c r="P49" s="9" t="s">
        <v>79</v>
      </c>
      <c r="Q49" s="16">
        <v>3.32</v>
      </c>
      <c r="R49" s="9" t="s">
        <v>26</v>
      </c>
      <c r="S49" s="9">
        <v>7053</v>
      </c>
      <c r="T49" s="80" t="s">
        <v>107</v>
      </c>
      <c r="U49" s="82" t="s">
        <v>265</v>
      </c>
      <c r="W49" s="9" t="s">
        <v>254</v>
      </c>
    </row>
    <row r="50" spans="1:23" s="9" customFormat="1" ht="17">
      <c r="A50" s="9">
        <v>1</v>
      </c>
      <c r="B50" s="9" t="s">
        <v>118</v>
      </c>
      <c r="C50" s="12">
        <v>314</v>
      </c>
      <c r="D50" s="13">
        <v>42.2</v>
      </c>
      <c r="E50" s="14">
        <v>5</v>
      </c>
      <c r="F50" s="14">
        <v>0</v>
      </c>
      <c r="G50" s="9">
        <v>211</v>
      </c>
      <c r="H50" s="18">
        <v>3803</v>
      </c>
      <c r="I50" s="9">
        <v>1901.5</v>
      </c>
      <c r="J50" s="16">
        <v>20.12</v>
      </c>
      <c r="K50" s="9">
        <v>17.12</v>
      </c>
      <c r="L50" s="16">
        <v>17</v>
      </c>
      <c r="M50" s="9" t="s">
        <v>22</v>
      </c>
      <c r="N50" s="16" t="s">
        <v>23</v>
      </c>
      <c r="O50" s="9" t="s">
        <v>78</v>
      </c>
      <c r="P50" s="9" t="s">
        <v>79</v>
      </c>
      <c r="Q50" s="16">
        <v>4.32</v>
      </c>
      <c r="R50" s="9" t="s">
        <v>26</v>
      </c>
      <c r="S50" s="9">
        <v>7049</v>
      </c>
      <c r="T50" s="80" t="s">
        <v>119</v>
      </c>
      <c r="U50" s="9" t="s">
        <v>251</v>
      </c>
      <c r="W50" s="9" t="s">
        <v>253</v>
      </c>
    </row>
    <row r="51" spans="1:23" s="9" customFormat="1" ht="17">
      <c r="A51" s="9">
        <v>1</v>
      </c>
      <c r="B51" s="9" t="s">
        <v>153</v>
      </c>
      <c r="C51" s="12">
        <v>334</v>
      </c>
      <c r="D51" s="13">
        <v>64.8</v>
      </c>
      <c r="E51" s="14">
        <v>5</v>
      </c>
      <c r="F51" s="14">
        <v>0</v>
      </c>
      <c r="G51" s="9">
        <v>324</v>
      </c>
      <c r="H51" s="18">
        <v>4577</v>
      </c>
      <c r="I51" s="9">
        <v>2288.5</v>
      </c>
      <c r="J51" s="16">
        <v>20.45</v>
      </c>
      <c r="K51" s="9">
        <v>17.45</v>
      </c>
      <c r="L51" s="16">
        <v>17</v>
      </c>
      <c r="M51" s="9" t="s">
        <v>22</v>
      </c>
      <c r="N51" s="16" t="s">
        <v>23</v>
      </c>
      <c r="O51" s="9" t="s">
        <v>78</v>
      </c>
      <c r="P51" s="9" t="s">
        <v>79</v>
      </c>
      <c r="Q51" s="16">
        <v>3.92</v>
      </c>
      <c r="R51" s="9" t="s">
        <v>26</v>
      </c>
      <c r="S51" s="9">
        <v>7048</v>
      </c>
      <c r="T51" s="80" t="s">
        <v>154</v>
      </c>
      <c r="U51" s="9" t="s">
        <v>266</v>
      </c>
      <c r="W51" s="9" t="s">
        <v>253</v>
      </c>
    </row>
    <row r="52" spans="1:23" s="9" customFormat="1" ht="17">
      <c r="A52" s="9">
        <v>1</v>
      </c>
      <c r="B52" s="9" t="s">
        <v>157</v>
      </c>
      <c r="C52" s="12">
        <v>336</v>
      </c>
      <c r="D52" s="13">
        <v>94.8</v>
      </c>
      <c r="E52" s="14">
        <v>3.6919831223628692</v>
      </c>
      <c r="F52" s="14">
        <v>1.3080168776371308</v>
      </c>
      <c r="G52" s="9">
        <v>350</v>
      </c>
      <c r="H52" s="18">
        <v>3260</v>
      </c>
      <c r="I52" s="9">
        <v>1630</v>
      </c>
      <c r="J52" s="16">
        <v>20.78</v>
      </c>
      <c r="K52" s="9">
        <v>17.78</v>
      </c>
      <c r="L52" s="16">
        <v>17</v>
      </c>
      <c r="M52" s="9" t="s">
        <v>22</v>
      </c>
      <c r="N52" s="16" t="s">
        <v>23</v>
      </c>
      <c r="O52" s="9" t="s">
        <v>78</v>
      </c>
      <c r="P52" s="9" t="s">
        <v>79</v>
      </c>
      <c r="Q52" s="16">
        <v>4.5999999999999996</v>
      </c>
      <c r="R52" s="9" t="s">
        <v>26</v>
      </c>
      <c r="S52" s="9">
        <v>7052</v>
      </c>
      <c r="T52" s="80" t="s">
        <v>158</v>
      </c>
      <c r="U52" s="9" t="s">
        <v>266</v>
      </c>
      <c r="W52" s="9" t="s">
        <v>253</v>
      </c>
    </row>
    <row r="53" spans="1:23" s="9" customFormat="1" ht="17">
      <c r="A53" s="9">
        <v>1</v>
      </c>
      <c r="B53" s="9" t="s">
        <v>32</v>
      </c>
      <c r="C53" s="12">
        <v>319</v>
      </c>
      <c r="D53" s="13">
        <v>77.599999999999994</v>
      </c>
      <c r="E53" s="14">
        <v>4.5103092783505154</v>
      </c>
      <c r="F53" s="14">
        <v>0.48969072164948457</v>
      </c>
      <c r="G53" s="9">
        <v>349.99999999999994</v>
      </c>
      <c r="H53" s="18">
        <v>3429</v>
      </c>
      <c r="I53" s="9">
        <v>1714.5</v>
      </c>
      <c r="J53" s="16">
        <v>20.32</v>
      </c>
      <c r="K53" s="9">
        <v>17.32</v>
      </c>
      <c r="L53" s="16">
        <v>17</v>
      </c>
      <c r="M53" s="9" t="s">
        <v>22</v>
      </c>
      <c r="N53" s="16" t="s">
        <v>23</v>
      </c>
      <c r="O53" s="9" t="s">
        <v>78</v>
      </c>
      <c r="P53" s="9" t="s">
        <v>79</v>
      </c>
      <c r="Q53" s="16">
        <v>3.02</v>
      </c>
      <c r="R53" s="9" t="s">
        <v>26</v>
      </c>
      <c r="S53" s="9">
        <v>7011</v>
      </c>
      <c r="T53" s="80" t="s">
        <v>128</v>
      </c>
      <c r="U53" s="9" t="s">
        <v>251</v>
      </c>
      <c r="W53" s="9" t="s">
        <v>253</v>
      </c>
    </row>
    <row r="54" spans="1:23" s="9" customFormat="1" ht="17">
      <c r="A54" s="9">
        <v>1</v>
      </c>
      <c r="B54" s="9" t="s">
        <v>146</v>
      </c>
      <c r="C54" s="12">
        <v>331</v>
      </c>
      <c r="D54" s="13">
        <v>42.2</v>
      </c>
      <c r="E54" s="14">
        <v>5</v>
      </c>
      <c r="F54" s="14">
        <v>0</v>
      </c>
      <c r="G54" s="9">
        <v>211</v>
      </c>
      <c r="H54" s="18">
        <v>3754</v>
      </c>
      <c r="I54" s="9">
        <v>1877</v>
      </c>
      <c r="J54" s="16">
        <v>21.12</v>
      </c>
      <c r="K54" s="9">
        <v>18.12</v>
      </c>
      <c r="L54" s="16">
        <v>19</v>
      </c>
      <c r="M54" s="9" t="s">
        <v>22</v>
      </c>
      <c r="N54" s="16" t="s">
        <v>23</v>
      </c>
      <c r="O54" s="9" t="s">
        <v>78</v>
      </c>
      <c r="P54" s="9" t="s">
        <v>79</v>
      </c>
      <c r="Q54" s="16">
        <v>9.6</v>
      </c>
      <c r="R54" s="9" t="s">
        <v>26</v>
      </c>
      <c r="S54" s="9">
        <v>7001</v>
      </c>
      <c r="T54" s="80" t="s">
        <v>147</v>
      </c>
      <c r="U54" s="9" t="s">
        <v>266</v>
      </c>
      <c r="W54" s="9" t="s">
        <v>253</v>
      </c>
    </row>
    <row r="55" spans="1:23" s="9" customFormat="1" ht="17">
      <c r="A55" s="9">
        <v>1</v>
      </c>
      <c r="B55" s="9" t="s">
        <v>51</v>
      </c>
      <c r="C55" s="12">
        <v>139</v>
      </c>
      <c r="D55" s="13">
        <v>136</v>
      </c>
      <c r="E55" s="14">
        <f>500/D55</f>
        <v>3.6764705882352939</v>
      </c>
      <c r="F55" s="14">
        <f>5-E55</f>
        <v>1.3235294117647061</v>
      </c>
      <c r="G55" s="9">
        <f>E55*D55</f>
        <v>500</v>
      </c>
      <c r="H55" s="15">
        <v>2190</v>
      </c>
      <c r="I55" s="15">
        <f>0.5*H55</f>
        <v>1095</v>
      </c>
      <c r="J55" s="9">
        <v>17.54</v>
      </c>
      <c r="K55" s="9">
        <f>J55-3</f>
        <v>14.54</v>
      </c>
      <c r="L55" s="9">
        <v>14</v>
      </c>
      <c r="M55" s="9" t="s">
        <v>47</v>
      </c>
      <c r="N55" s="16" t="s">
        <v>23</v>
      </c>
      <c r="O55" s="16" t="s">
        <v>48</v>
      </c>
      <c r="P55" s="16" t="s">
        <v>49</v>
      </c>
      <c r="Q55" s="9">
        <v>13.3</v>
      </c>
      <c r="R55" s="9">
        <v>294</v>
      </c>
      <c r="S55" s="9">
        <v>7081</v>
      </c>
      <c r="T55" s="80" t="s">
        <v>52</v>
      </c>
      <c r="U55" s="82" t="s">
        <v>265</v>
      </c>
      <c r="V55" s="9">
        <v>6</v>
      </c>
      <c r="W55" s="9" t="s">
        <v>254</v>
      </c>
    </row>
    <row r="56" spans="1:23" s="9" customFormat="1" ht="17">
      <c r="A56" s="9">
        <v>1</v>
      </c>
      <c r="B56" s="9" t="s">
        <v>34</v>
      </c>
      <c r="C56" s="12">
        <v>184</v>
      </c>
      <c r="D56" s="13">
        <v>96.4</v>
      </c>
      <c r="E56" s="14">
        <v>5</v>
      </c>
      <c r="F56" s="14">
        <f>5-E56</f>
        <v>0</v>
      </c>
      <c r="G56" s="9">
        <f>E56*D56</f>
        <v>482</v>
      </c>
      <c r="H56" s="15">
        <v>2180</v>
      </c>
      <c r="I56" s="15">
        <f>0.5*H56</f>
        <v>1090</v>
      </c>
      <c r="J56" s="9">
        <v>17.68</v>
      </c>
      <c r="K56" s="9">
        <f>J56-3</f>
        <v>14.68</v>
      </c>
      <c r="L56" s="9">
        <v>14</v>
      </c>
      <c r="M56" s="9" t="s">
        <v>47</v>
      </c>
      <c r="N56" s="16" t="s">
        <v>23</v>
      </c>
      <c r="O56" s="16" t="s">
        <v>48</v>
      </c>
      <c r="P56" s="16" t="s">
        <v>49</v>
      </c>
      <c r="Q56" s="9">
        <v>6.1</v>
      </c>
      <c r="R56" s="9" t="s">
        <v>26</v>
      </c>
      <c r="S56" s="9">
        <v>7082</v>
      </c>
      <c r="T56" s="80" t="s">
        <v>74</v>
      </c>
      <c r="U56" s="9" t="s">
        <v>266</v>
      </c>
      <c r="V56" s="9">
        <v>6</v>
      </c>
      <c r="W56" s="9" t="s">
        <v>253</v>
      </c>
    </row>
    <row r="57" spans="1:23" s="9" customFormat="1" ht="17">
      <c r="A57" s="9">
        <v>1</v>
      </c>
      <c r="B57" s="9" t="s">
        <v>40</v>
      </c>
      <c r="C57" s="12">
        <v>183</v>
      </c>
      <c r="D57" s="13">
        <v>196</v>
      </c>
      <c r="E57" s="14">
        <f>500/D57</f>
        <v>2.5510204081632653</v>
      </c>
      <c r="F57" s="14">
        <f>5-E57</f>
        <v>2.4489795918367347</v>
      </c>
      <c r="G57" s="9">
        <f>E57*D57</f>
        <v>500</v>
      </c>
      <c r="H57" s="15">
        <v>2883</v>
      </c>
      <c r="I57" s="15">
        <f>0.5*H57</f>
        <v>1441.5</v>
      </c>
      <c r="J57" s="9">
        <v>17.239999999999998</v>
      </c>
      <c r="K57" s="9">
        <f>J57-3</f>
        <v>14.239999999999998</v>
      </c>
      <c r="L57" s="9">
        <v>14</v>
      </c>
      <c r="M57" s="9" t="s">
        <v>47</v>
      </c>
      <c r="N57" s="16" t="s">
        <v>23</v>
      </c>
      <c r="O57" s="16" t="s">
        <v>48</v>
      </c>
      <c r="P57" s="16" t="s">
        <v>49</v>
      </c>
      <c r="Q57" s="9">
        <v>5.88</v>
      </c>
      <c r="R57" s="9" t="s">
        <v>26</v>
      </c>
      <c r="S57" s="9">
        <v>7083</v>
      </c>
      <c r="T57" s="80" t="s">
        <v>73</v>
      </c>
      <c r="U57" s="9" t="s">
        <v>266</v>
      </c>
      <c r="V57" s="9">
        <v>6</v>
      </c>
      <c r="W57" s="9" t="s">
        <v>253</v>
      </c>
    </row>
    <row r="58" spans="1:23" s="9" customFormat="1" ht="17">
      <c r="A58" s="9">
        <v>1</v>
      </c>
      <c r="B58" s="9" t="s">
        <v>60</v>
      </c>
      <c r="C58" s="12">
        <v>161</v>
      </c>
      <c r="D58" s="13">
        <v>168</v>
      </c>
      <c r="E58" s="14">
        <f>500/D58</f>
        <v>2.9761904761904763</v>
      </c>
      <c r="F58" s="14">
        <f>5-E58</f>
        <v>2.0238095238095237</v>
      </c>
      <c r="G58" s="9">
        <f>E58*D58</f>
        <v>500</v>
      </c>
      <c r="H58" s="15">
        <v>2668</v>
      </c>
      <c r="I58" s="15">
        <f>0.5*H58</f>
        <v>1334</v>
      </c>
      <c r="J58" s="9">
        <v>17.600000000000001</v>
      </c>
      <c r="K58" s="9">
        <f>J58-3</f>
        <v>14.600000000000001</v>
      </c>
      <c r="L58" s="9">
        <v>14</v>
      </c>
      <c r="M58" s="9" t="s">
        <v>47</v>
      </c>
      <c r="N58" s="16" t="s">
        <v>23</v>
      </c>
      <c r="O58" s="16" t="s">
        <v>48</v>
      </c>
      <c r="P58" s="16" t="s">
        <v>49</v>
      </c>
      <c r="Q58" s="9">
        <v>6.22</v>
      </c>
      <c r="R58" s="9">
        <v>290</v>
      </c>
      <c r="S58" s="9">
        <v>7084</v>
      </c>
      <c r="T58" s="80" t="s">
        <v>61</v>
      </c>
      <c r="U58" s="9" t="s">
        <v>266</v>
      </c>
      <c r="V58" s="9">
        <v>6</v>
      </c>
      <c r="W58" s="9" t="s">
        <v>254</v>
      </c>
    </row>
    <row r="59" spans="1:23" s="9" customFormat="1" ht="17">
      <c r="A59" s="9">
        <v>1</v>
      </c>
      <c r="B59" s="9" t="s">
        <v>68</v>
      </c>
      <c r="C59" s="12">
        <v>171</v>
      </c>
      <c r="D59" s="13">
        <v>146</v>
      </c>
      <c r="E59" s="14">
        <f>500/D59</f>
        <v>3.4246575342465753</v>
      </c>
      <c r="F59" s="14">
        <f>5-E59</f>
        <v>1.5753424657534247</v>
      </c>
      <c r="G59" s="9">
        <f>E59*D59</f>
        <v>500</v>
      </c>
      <c r="H59" s="15">
        <v>1965</v>
      </c>
      <c r="I59" s="15">
        <f>0.5*H59</f>
        <v>982.5</v>
      </c>
      <c r="J59" s="9">
        <v>18.190000000000001</v>
      </c>
      <c r="K59" s="9">
        <f>J59-3</f>
        <v>15.190000000000001</v>
      </c>
      <c r="L59" s="9">
        <v>15</v>
      </c>
      <c r="M59" s="9" t="s">
        <v>47</v>
      </c>
      <c r="N59" s="16" t="s">
        <v>23</v>
      </c>
      <c r="O59" s="16" t="s">
        <v>48</v>
      </c>
      <c r="P59" s="16" t="s">
        <v>49</v>
      </c>
      <c r="Q59" s="9">
        <v>3.22</v>
      </c>
      <c r="R59" s="9">
        <v>305</v>
      </c>
      <c r="S59" s="9">
        <v>7085</v>
      </c>
      <c r="T59" s="80" t="s">
        <v>69</v>
      </c>
      <c r="U59" s="9" t="s">
        <v>265</v>
      </c>
      <c r="V59" s="9">
        <v>6</v>
      </c>
      <c r="W59" s="9" t="s">
        <v>253</v>
      </c>
    </row>
    <row r="60" spans="1:23" s="9" customFormat="1" ht="17">
      <c r="A60" s="9">
        <v>1</v>
      </c>
      <c r="B60" s="9" t="s">
        <v>42</v>
      </c>
      <c r="C60" s="12">
        <v>172</v>
      </c>
      <c r="D60" s="13">
        <v>116</v>
      </c>
      <c r="E60" s="14">
        <f>500/D60</f>
        <v>4.3103448275862073</v>
      </c>
      <c r="F60" s="14">
        <f>5-E60</f>
        <v>0.68965517241379271</v>
      </c>
      <c r="G60" s="9">
        <f>E60*D60</f>
        <v>500.00000000000006</v>
      </c>
      <c r="H60" s="15">
        <v>1269</v>
      </c>
      <c r="I60" s="15">
        <f>0.5*H60</f>
        <v>634.5</v>
      </c>
      <c r="J60" s="9">
        <v>18.03</v>
      </c>
      <c r="K60" s="9">
        <f>J60-3</f>
        <v>15.030000000000001</v>
      </c>
      <c r="L60" s="9">
        <v>15</v>
      </c>
      <c r="M60" s="9" t="s">
        <v>47</v>
      </c>
      <c r="N60" s="16" t="s">
        <v>23</v>
      </c>
      <c r="O60" s="16" t="s">
        <v>48</v>
      </c>
      <c r="P60" s="16" t="s">
        <v>49</v>
      </c>
      <c r="Q60" s="9">
        <v>10.6</v>
      </c>
      <c r="R60" s="9" t="s">
        <v>26</v>
      </c>
      <c r="S60" s="9">
        <v>7086</v>
      </c>
      <c r="T60" s="80" t="s">
        <v>70</v>
      </c>
      <c r="U60" s="9" t="s">
        <v>265</v>
      </c>
      <c r="V60" s="9">
        <v>6</v>
      </c>
      <c r="W60" s="9" t="s">
        <v>253</v>
      </c>
    </row>
    <row r="61" spans="1:23" s="9" customFormat="1" ht="17">
      <c r="A61" s="9">
        <v>1</v>
      </c>
      <c r="B61" s="9" t="s">
        <v>75</v>
      </c>
      <c r="C61" s="12">
        <v>185</v>
      </c>
      <c r="D61" s="13">
        <v>102</v>
      </c>
      <c r="E61" s="14">
        <f>500/D61</f>
        <v>4.9019607843137258</v>
      </c>
      <c r="F61" s="14">
        <f>5-E61</f>
        <v>9.8039215686274161E-2</v>
      </c>
      <c r="G61" s="9">
        <f>E61*D61</f>
        <v>500.00000000000006</v>
      </c>
      <c r="H61" s="15">
        <v>2151</v>
      </c>
      <c r="I61" s="15">
        <f>0.5*H61</f>
        <v>1075.5</v>
      </c>
      <c r="J61" s="9">
        <v>18.34</v>
      </c>
      <c r="K61" s="9">
        <f>J61-3</f>
        <v>15.34</v>
      </c>
      <c r="L61" s="9">
        <v>15</v>
      </c>
      <c r="M61" s="9" t="s">
        <v>47</v>
      </c>
      <c r="N61" s="16" t="s">
        <v>23</v>
      </c>
      <c r="O61" s="16" t="s">
        <v>48</v>
      </c>
      <c r="P61" s="16" t="s">
        <v>49</v>
      </c>
      <c r="Q61" s="9">
        <v>15</v>
      </c>
      <c r="R61" s="9">
        <v>296</v>
      </c>
      <c r="S61" s="9">
        <v>7087</v>
      </c>
      <c r="T61" s="80" t="s">
        <v>76</v>
      </c>
      <c r="U61" s="9" t="s">
        <v>266</v>
      </c>
      <c r="V61" s="9">
        <v>6</v>
      </c>
      <c r="W61" s="9" t="s">
        <v>253</v>
      </c>
    </row>
    <row r="62" spans="1:23" s="9" customFormat="1" ht="17">
      <c r="A62" s="9">
        <v>1</v>
      </c>
      <c r="B62" s="9" t="s">
        <v>21</v>
      </c>
      <c r="C62" s="12">
        <v>141</v>
      </c>
      <c r="D62" s="13">
        <v>190</v>
      </c>
      <c r="E62" s="14">
        <f>500/D62</f>
        <v>2.6315789473684212</v>
      </c>
      <c r="F62" s="14">
        <f>5-E62</f>
        <v>2.3684210526315788</v>
      </c>
      <c r="G62" s="9">
        <f>E62*D62</f>
        <v>500.00000000000006</v>
      </c>
      <c r="H62" s="15">
        <v>2200</v>
      </c>
      <c r="I62" s="15">
        <f>0.5*H62</f>
        <v>1100</v>
      </c>
      <c r="J62" s="9">
        <v>18.57</v>
      </c>
      <c r="K62" s="9">
        <f>J62-3</f>
        <v>15.57</v>
      </c>
      <c r="L62" s="9">
        <v>15</v>
      </c>
      <c r="M62" s="9" t="s">
        <v>47</v>
      </c>
      <c r="N62" s="16" t="s">
        <v>23</v>
      </c>
      <c r="O62" s="16" t="s">
        <v>48</v>
      </c>
      <c r="P62" s="16" t="s">
        <v>49</v>
      </c>
      <c r="Q62" s="9">
        <v>23.6</v>
      </c>
      <c r="R62" s="9" t="s">
        <v>26</v>
      </c>
      <c r="S62" s="9">
        <v>7088</v>
      </c>
      <c r="T62" s="80" t="s">
        <v>55</v>
      </c>
      <c r="U62" s="82" t="s">
        <v>265</v>
      </c>
      <c r="V62" s="9">
        <v>6</v>
      </c>
      <c r="W62" s="9" t="s">
        <v>254</v>
      </c>
    </row>
    <row r="63" spans="1:23" s="9" customFormat="1" ht="17">
      <c r="A63" s="9">
        <v>1</v>
      </c>
      <c r="B63" s="9" t="s">
        <v>62</v>
      </c>
      <c r="C63" s="9">
        <v>162</v>
      </c>
      <c r="D63" s="9">
        <v>164</v>
      </c>
      <c r="E63" s="14">
        <f>500/D63</f>
        <v>3.0487804878048781</v>
      </c>
      <c r="F63" s="14">
        <f>5-E63</f>
        <v>1.9512195121951219</v>
      </c>
      <c r="G63" s="9">
        <f>E63*D63</f>
        <v>500</v>
      </c>
      <c r="H63" s="15">
        <v>2490</v>
      </c>
      <c r="I63" s="15">
        <f>0.5*H63</f>
        <v>1245</v>
      </c>
      <c r="J63" s="9">
        <v>18.23</v>
      </c>
      <c r="K63" s="9">
        <f>J63-3</f>
        <v>15.23</v>
      </c>
      <c r="L63" s="9">
        <v>15</v>
      </c>
      <c r="M63" s="9" t="s">
        <v>47</v>
      </c>
      <c r="N63" s="16" t="s">
        <v>23</v>
      </c>
      <c r="O63" s="16" t="s">
        <v>48</v>
      </c>
      <c r="P63" s="16" t="s">
        <v>49</v>
      </c>
      <c r="Q63" s="9">
        <v>6.74</v>
      </c>
      <c r="R63" s="9">
        <v>289</v>
      </c>
      <c r="S63" s="9">
        <v>7080</v>
      </c>
      <c r="T63" s="80" t="s">
        <v>63</v>
      </c>
      <c r="U63" s="9" t="s">
        <v>266</v>
      </c>
      <c r="V63" s="9">
        <v>6</v>
      </c>
      <c r="W63" s="9" t="s">
        <v>254</v>
      </c>
    </row>
    <row r="64" spans="1:23" s="9" customFormat="1" ht="17">
      <c r="A64" s="9">
        <v>1</v>
      </c>
      <c r="B64" s="9" t="s">
        <v>46</v>
      </c>
      <c r="C64" s="12">
        <v>137</v>
      </c>
      <c r="D64" s="13">
        <v>99.2</v>
      </c>
      <c r="E64" s="14">
        <v>5</v>
      </c>
      <c r="F64" s="14">
        <f>5-E64</f>
        <v>0</v>
      </c>
      <c r="G64" s="9">
        <f>E64*D64</f>
        <v>496</v>
      </c>
      <c r="H64" s="15">
        <v>1523</v>
      </c>
      <c r="I64" s="15">
        <f>0.5*H64</f>
        <v>761.5</v>
      </c>
      <c r="J64" s="9">
        <v>18.420000000000002</v>
      </c>
      <c r="K64" s="9">
        <f>J64-3</f>
        <v>15.420000000000002</v>
      </c>
      <c r="L64" s="9">
        <v>15</v>
      </c>
      <c r="M64" s="9" t="s">
        <v>47</v>
      </c>
      <c r="N64" s="16" t="s">
        <v>23</v>
      </c>
      <c r="O64" s="16" t="s">
        <v>48</v>
      </c>
      <c r="P64" s="16" t="s">
        <v>49</v>
      </c>
      <c r="Q64" s="9">
        <v>5.2</v>
      </c>
      <c r="R64" s="9" t="s">
        <v>26</v>
      </c>
      <c r="S64" s="9">
        <v>7090</v>
      </c>
      <c r="T64" s="80" t="s">
        <v>50</v>
      </c>
      <c r="U64" s="82" t="s">
        <v>265</v>
      </c>
      <c r="V64" s="9">
        <v>6</v>
      </c>
      <c r="W64" s="9" t="s">
        <v>254</v>
      </c>
    </row>
    <row r="65" spans="1:24" s="9" customFormat="1" ht="17">
      <c r="A65" s="9">
        <v>1</v>
      </c>
      <c r="B65" s="9" t="s">
        <v>53</v>
      </c>
      <c r="C65" s="9">
        <v>140</v>
      </c>
      <c r="D65" s="17">
        <v>174</v>
      </c>
      <c r="E65" s="14">
        <f>500/D65</f>
        <v>2.8735632183908044</v>
      </c>
      <c r="F65" s="14">
        <f>5-E65</f>
        <v>2.1264367816091956</v>
      </c>
      <c r="G65" s="9">
        <f>E65*D65</f>
        <v>499.99999999999994</v>
      </c>
      <c r="H65" s="15">
        <v>2422</v>
      </c>
      <c r="I65" s="15">
        <f>0.5*H65</f>
        <v>1211</v>
      </c>
      <c r="J65" s="9">
        <v>18.579999999999998</v>
      </c>
      <c r="K65" s="9">
        <f>J65-3</f>
        <v>15.579999999999998</v>
      </c>
      <c r="L65" s="9">
        <v>15</v>
      </c>
      <c r="M65" s="9" t="s">
        <v>47</v>
      </c>
      <c r="N65" s="16" t="s">
        <v>23</v>
      </c>
      <c r="O65" s="16" t="s">
        <v>48</v>
      </c>
      <c r="P65" s="16" t="s">
        <v>49</v>
      </c>
      <c r="Q65" s="9">
        <v>7.62</v>
      </c>
      <c r="R65" s="9">
        <v>314</v>
      </c>
      <c r="S65" s="9">
        <v>7091</v>
      </c>
      <c r="T65" s="80" t="s">
        <v>54</v>
      </c>
      <c r="U65" s="82" t="s">
        <v>265</v>
      </c>
      <c r="V65" s="9">
        <v>6</v>
      </c>
      <c r="W65" s="9" t="s">
        <v>254</v>
      </c>
    </row>
    <row r="66" spans="1:24" s="9" customFormat="1" ht="17">
      <c r="A66" s="9">
        <v>1</v>
      </c>
      <c r="B66" s="9" t="s">
        <v>66</v>
      </c>
      <c r="C66" s="12">
        <v>169</v>
      </c>
      <c r="D66" s="13">
        <v>95.6</v>
      </c>
      <c r="E66" s="14">
        <v>5</v>
      </c>
      <c r="F66" s="14">
        <f>5-E66</f>
        <v>0</v>
      </c>
      <c r="G66" s="9">
        <f>E66*D66</f>
        <v>478</v>
      </c>
      <c r="H66" s="15">
        <v>1741</v>
      </c>
      <c r="I66" s="15">
        <f>0.5*H66</f>
        <v>870.5</v>
      </c>
      <c r="J66" s="9">
        <v>19.059999999999999</v>
      </c>
      <c r="K66" s="9">
        <f>J66-3</f>
        <v>16.059999999999999</v>
      </c>
      <c r="L66" s="9">
        <v>16</v>
      </c>
      <c r="M66" s="9" t="s">
        <v>47</v>
      </c>
      <c r="N66" s="16" t="s">
        <v>23</v>
      </c>
      <c r="O66" s="16" t="s">
        <v>48</v>
      </c>
      <c r="P66" s="16" t="s">
        <v>49</v>
      </c>
      <c r="Q66" s="9">
        <v>3.68</v>
      </c>
      <c r="R66" s="9">
        <v>310</v>
      </c>
      <c r="S66" s="9">
        <v>7092</v>
      </c>
      <c r="T66" s="80" t="s">
        <v>67</v>
      </c>
      <c r="U66" s="9" t="s">
        <v>265</v>
      </c>
      <c r="V66" s="9">
        <v>6</v>
      </c>
      <c r="W66" s="9" t="s">
        <v>253</v>
      </c>
    </row>
    <row r="67" spans="1:24" s="9" customFormat="1" ht="17">
      <c r="A67" s="9">
        <v>1</v>
      </c>
      <c r="B67" s="9" t="s">
        <v>56</v>
      </c>
      <c r="C67" s="12">
        <v>156</v>
      </c>
      <c r="D67" s="13">
        <v>110</v>
      </c>
      <c r="E67" s="14">
        <f>500/D67</f>
        <v>4.5454545454545459</v>
      </c>
      <c r="F67" s="14">
        <f>5-E67</f>
        <v>0.45454545454545414</v>
      </c>
      <c r="G67" s="9">
        <f>E67*D67</f>
        <v>500.00000000000006</v>
      </c>
      <c r="H67" s="15">
        <v>2301</v>
      </c>
      <c r="I67" s="15">
        <f>0.5*H67</f>
        <v>1150.5</v>
      </c>
      <c r="J67" s="9">
        <v>19.46</v>
      </c>
      <c r="K67" s="9">
        <f>J67-3</f>
        <v>16.46</v>
      </c>
      <c r="L67" s="9">
        <v>16</v>
      </c>
      <c r="M67" s="9" t="s">
        <v>47</v>
      </c>
      <c r="N67" s="16" t="s">
        <v>23</v>
      </c>
      <c r="O67" s="16" t="s">
        <v>48</v>
      </c>
      <c r="P67" s="16" t="s">
        <v>49</v>
      </c>
      <c r="Q67" s="9">
        <v>4.32</v>
      </c>
      <c r="R67" s="9" t="s">
        <v>26</v>
      </c>
      <c r="S67" s="9">
        <v>7093</v>
      </c>
      <c r="T67" s="80" t="s">
        <v>57</v>
      </c>
      <c r="U67" s="9" t="s">
        <v>266</v>
      </c>
      <c r="V67" s="9">
        <v>6</v>
      </c>
      <c r="W67" s="9" t="s">
        <v>254</v>
      </c>
    </row>
    <row r="68" spans="1:24" s="9" customFormat="1" ht="17">
      <c r="A68" s="9">
        <v>1</v>
      </c>
      <c r="B68" s="9" t="s">
        <v>64</v>
      </c>
      <c r="C68" s="12">
        <v>168</v>
      </c>
      <c r="D68" s="13">
        <v>89</v>
      </c>
      <c r="E68" s="14">
        <v>5</v>
      </c>
      <c r="F68" s="14">
        <f>5-E68</f>
        <v>0</v>
      </c>
      <c r="G68" s="9">
        <f>E68*D68</f>
        <v>445</v>
      </c>
      <c r="H68" s="15">
        <v>2312</v>
      </c>
      <c r="I68" s="15">
        <f>0.5*H68</f>
        <v>1156</v>
      </c>
      <c r="J68" s="9">
        <v>19.010000000000002</v>
      </c>
      <c r="K68" s="9">
        <f>J68-3</f>
        <v>16.010000000000002</v>
      </c>
      <c r="L68" s="9">
        <v>16</v>
      </c>
      <c r="M68" s="9" t="s">
        <v>47</v>
      </c>
      <c r="N68" s="16" t="s">
        <v>23</v>
      </c>
      <c r="O68" s="16" t="s">
        <v>48</v>
      </c>
      <c r="P68" s="16" t="s">
        <v>49</v>
      </c>
      <c r="Q68" s="9">
        <v>15.9</v>
      </c>
      <c r="R68" s="9">
        <v>305</v>
      </c>
      <c r="S68" s="9">
        <v>7094</v>
      </c>
      <c r="T68" s="80" t="s">
        <v>65</v>
      </c>
      <c r="U68" s="9" t="s">
        <v>265</v>
      </c>
      <c r="V68" s="9">
        <v>6</v>
      </c>
      <c r="W68" s="9" t="s">
        <v>253</v>
      </c>
    </row>
    <row r="69" spans="1:24" s="9" customFormat="1" ht="17">
      <c r="A69" s="9">
        <v>1</v>
      </c>
      <c r="B69" s="9" t="s">
        <v>58</v>
      </c>
      <c r="C69" s="12">
        <v>159</v>
      </c>
      <c r="D69" s="13">
        <v>184</v>
      </c>
      <c r="E69" s="14">
        <f>500/D69</f>
        <v>2.7173913043478262</v>
      </c>
      <c r="F69" s="14">
        <f>5-E69</f>
        <v>2.2826086956521738</v>
      </c>
      <c r="G69" s="9">
        <f>E69*D69</f>
        <v>500</v>
      </c>
      <c r="H69" s="15">
        <v>2490</v>
      </c>
      <c r="I69" s="15">
        <f>0.5*H69</f>
        <v>1245</v>
      </c>
      <c r="J69" s="9">
        <v>19.149999999999999</v>
      </c>
      <c r="K69" s="9">
        <f>J69-3</f>
        <v>16.149999999999999</v>
      </c>
      <c r="L69" s="9">
        <v>16</v>
      </c>
      <c r="M69" s="9" t="s">
        <v>47</v>
      </c>
      <c r="N69" s="16" t="s">
        <v>23</v>
      </c>
      <c r="O69" s="16" t="s">
        <v>48</v>
      </c>
      <c r="P69" s="16" t="s">
        <v>49</v>
      </c>
      <c r="Q69" s="9">
        <v>23</v>
      </c>
      <c r="R69" s="9">
        <v>283</v>
      </c>
      <c r="S69" s="9">
        <v>7095</v>
      </c>
      <c r="T69" s="80" t="s">
        <v>59</v>
      </c>
      <c r="U69" s="9" t="s">
        <v>266</v>
      </c>
      <c r="V69" s="9">
        <v>6</v>
      </c>
      <c r="W69" s="9" t="s">
        <v>254</v>
      </c>
    </row>
    <row r="70" spans="1:24" s="9" customFormat="1" ht="17">
      <c r="A70" s="9">
        <v>1</v>
      </c>
      <c r="B70" s="9" t="s">
        <v>71</v>
      </c>
      <c r="C70" s="9">
        <v>181</v>
      </c>
      <c r="D70" s="17">
        <v>138</v>
      </c>
      <c r="E70" s="14">
        <f>500/D70</f>
        <v>3.6231884057971016</v>
      </c>
      <c r="F70" s="14">
        <f>5-E70</f>
        <v>1.3768115942028984</v>
      </c>
      <c r="G70" s="9">
        <f>E70*D70</f>
        <v>500</v>
      </c>
      <c r="H70" s="15">
        <v>2457</v>
      </c>
      <c r="I70" s="15">
        <f>0.5*H70</f>
        <v>1228.5</v>
      </c>
      <c r="J70" s="9">
        <v>25.22</v>
      </c>
      <c r="K70" s="9">
        <f>J70-3</f>
        <v>22.22</v>
      </c>
      <c r="L70" s="9">
        <v>16</v>
      </c>
      <c r="M70" s="9" t="s">
        <v>47</v>
      </c>
      <c r="N70" s="16" t="s">
        <v>23</v>
      </c>
      <c r="O70" s="16" t="s">
        <v>48</v>
      </c>
      <c r="P70" s="16" t="s">
        <v>49</v>
      </c>
      <c r="Q70" s="9">
        <v>2.84</v>
      </c>
      <c r="R70" s="9">
        <v>280</v>
      </c>
      <c r="S70" s="9">
        <v>7096</v>
      </c>
      <c r="T70" s="80" t="s">
        <v>72</v>
      </c>
      <c r="U70" s="9" t="s">
        <v>266</v>
      </c>
      <c r="V70" s="9">
        <v>6</v>
      </c>
      <c r="W70" s="9" t="s">
        <v>253</v>
      </c>
    </row>
    <row r="71" spans="1:24" s="3" customFormat="1" ht="17">
      <c r="A71" s="3">
        <v>2</v>
      </c>
      <c r="B71" s="3" t="s">
        <v>102</v>
      </c>
      <c r="C71" s="3">
        <v>522</v>
      </c>
      <c r="D71" s="10">
        <v>32.200000000000003</v>
      </c>
      <c r="E71" s="6">
        <v>5</v>
      </c>
      <c r="F71" s="6">
        <f>5-E71</f>
        <v>0</v>
      </c>
      <c r="G71" s="3">
        <f>E71*D71</f>
        <v>161</v>
      </c>
      <c r="H71" s="11">
        <v>2469</v>
      </c>
      <c r="I71" s="11">
        <f>0.5*H71</f>
        <v>1234.5</v>
      </c>
      <c r="J71" s="3">
        <v>19.11</v>
      </c>
      <c r="K71" s="3">
        <f>J71-3</f>
        <v>16.11</v>
      </c>
      <c r="L71" s="3">
        <v>16</v>
      </c>
      <c r="M71" s="8">
        <v>3</v>
      </c>
      <c r="N71" s="8" t="s">
        <v>23</v>
      </c>
      <c r="O71" s="3" t="s">
        <v>24</v>
      </c>
      <c r="P71" s="3" t="s">
        <v>25</v>
      </c>
      <c r="Q71" s="3">
        <v>2.42</v>
      </c>
      <c r="R71" s="3" t="s">
        <v>26</v>
      </c>
      <c r="S71" s="3">
        <v>7002</v>
      </c>
      <c r="T71" s="79" t="s">
        <v>103</v>
      </c>
      <c r="U71" s="3" t="s">
        <v>251</v>
      </c>
      <c r="V71" s="3">
        <v>6</v>
      </c>
      <c r="W71" s="3" t="s">
        <v>253</v>
      </c>
      <c r="X71" s="81" t="s">
        <v>305</v>
      </c>
    </row>
    <row r="72" spans="1:24" s="3" customFormat="1" ht="17">
      <c r="A72" s="3">
        <v>2</v>
      </c>
      <c r="B72" s="3" t="s">
        <v>163</v>
      </c>
      <c r="C72" s="3">
        <v>401</v>
      </c>
      <c r="D72" s="10">
        <v>93.4</v>
      </c>
      <c r="E72" s="6">
        <f>350/D72</f>
        <v>3.7473233404710919</v>
      </c>
      <c r="F72" s="6">
        <f>5-E72</f>
        <v>1.2526766595289081</v>
      </c>
      <c r="G72" s="3">
        <f>E72*D72</f>
        <v>350</v>
      </c>
      <c r="H72" s="11">
        <v>394</v>
      </c>
      <c r="I72" s="11">
        <f>0.5*H72</f>
        <v>197</v>
      </c>
      <c r="J72" s="3">
        <v>19.260000000000002</v>
      </c>
      <c r="K72" s="3">
        <f>J72-3</f>
        <v>16.260000000000002</v>
      </c>
      <c r="L72" s="3">
        <v>16</v>
      </c>
      <c r="M72" s="8">
        <v>5</v>
      </c>
      <c r="N72" s="8" t="s">
        <v>23</v>
      </c>
      <c r="O72" s="3" t="s">
        <v>24</v>
      </c>
      <c r="P72" s="3" t="s">
        <v>25</v>
      </c>
      <c r="Q72" s="3">
        <v>1.24</v>
      </c>
      <c r="R72" s="3">
        <v>325</v>
      </c>
      <c r="S72" s="3">
        <v>7012</v>
      </c>
      <c r="T72" s="79" t="s">
        <v>123</v>
      </c>
      <c r="U72" s="3" t="s">
        <v>265</v>
      </c>
      <c r="V72" s="3">
        <v>10</v>
      </c>
      <c r="W72" s="3" t="s">
        <v>254</v>
      </c>
      <c r="X72" s="81" t="s">
        <v>269</v>
      </c>
    </row>
    <row r="73" spans="1:24" s="3" customFormat="1" ht="17">
      <c r="A73" s="3">
        <v>2</v>
      </c>
      <c r="B73" s="3" t="s">
        <v>83</v>
      </c>
      <c r="C73" s="3">
        <v>524</v>
      </c>
      <c r="D73" s="10">
        <v>63</v>
      </c>
      <c r="E73" s="6">
        <v>5</v>
      </c>
      <c r="F73" s="6">
        <f>5-E73</f>
        <v>0</v>
      </c>
      <c r="G73" s="3">
        <f>E73*D73</f>
        <v>315</v>
      </c>
      <c r="H73" s="11">
        <v>3144</v>
      </c>
      <c r="I73" s="11">
        <f>0.5*H73</f>
        <v>1572</v>
      </c>
      <c r="J73" s="3">
        <v>17.510000000000002</v>
      </c>
      <c r="K73" s="3">
        <f>J73-3</f>
        <v>14.510000000000002</v>
      </c>
      <c r="L73" s="3">
        <v>14</v>
      </c>
      <c r="M73" s="8">
        <v>3</v>
      </c>
      <c r="N73" s="8" t="s">
        <v>23</v>
      </c>
      <c r="O73" s="3" t="s">
        <v>24</v>
      </c>
      <c r="P73" s="3" t="s">
        <v>25</v>
      </c>
      <c r="Q73" s="3">
        <v>3.24</v>
      </c>
      <c r="R73" s="3" t="s">
        <v>26</v>
      </c>
      <c r="S73" s="3">
        <v>7013</v>
      </c>
      <c r="T73" s="79" t="s">
        <v>164</v>
      </c>
      <c r="U73" s="3" t="s">
        <v>251</v>
      </c>
      <c r="V73" s="3">
        <v>6</v>
      </c>
      <c r="W73" s="3" t="s">
        <v>253</v>
      </c>
      <c r="X73" s="81" t="s">
        <v>307</v>
      </c>
    </row>
    <row r="74" spans="1:24" s="3" customFormat="1" ht="17">
      <c r="A74" s="3">
        <v>2</v>
      </c>
      <c r="B74" s="3" t="s">
        <v>143</v>
      </c>
      <c r="C74" s="3">
        <v>453</v>
      </c>
      <c r="D74" s="10">
        <v>196</v>
      </c>
      <c r="E74" s="6">
        <f>350/D74</f>
        <v>1.7857142857142858</v>
      </c>
      <c r="F74" s="6">
        <f>5-E74</f>
        <v>3.2142857142857144</v>
      </c>
      <c r="G74" s="3">
        <f>E74*D74</f>
        <v>350</v>
      </c>
      <c r="H74" s="11">
        <v>3270</v>
      </c>
      <c r="I74" s="11">
        <f>0.5*H74</f>
        <v>1635</v>
      </c>
      <c r="J74" s="3">
        <v>17.38</v>
      </c>
      <c r="K74" s="3">
        <f>J74-3</f>
        <v>14.379999999999999</v>
      </c>
      <c r="L74" s="3">
        <v>14</v>
      </c>
      <c r="M74" s="8">
        <v>3</v>
      </c>
      <c r="N74" s="8" t="s">
        <v>23</v>
      </c>
      <c r="O74" s="3" t="s">
        <v>24</v>
      </c>
      <c r="P74" s="3" t="s">
        <v>25</v>
      </c>
      <c r="Q74" s="3">
        <v>0.96799999999999997</v>
      </c>
      <c r="R74" s="3" t="s">
        <v>26</v>
      </c>
      <c r="S74" s="3">
        <v>7014</v>
      </c>
      <c r="T74" s="79" t="s">
        <v>84</v>
      </c>
      <c r="U74" s="3" t="s">
        <v>266</v>
      </c>
      <c r="V74" s="3">
        <v>10</v>
      </c>
      <c r="W74" s="3" t="s">
        <v>253</v>
      </c>
      <c r="X74" s="81" t="s">
        <v>285</v>
      </c>
    </row>
    <row r="75" spans="1:24" s="3" customFormat="1" ht="17">
      <c r="A75" s="3">
        <v>2</v>
      </c>
      <c r="B75" s="3" t="s">
        <v>112</v>
      </c>
      <c r="C75" s="3" t="s">
        <v>206</v>
      </c>
      <c r="D75" s="10">
        <v>97.2</v>
      </c>
      <c r="E75" s="6">
        <f>350/D75</f>
        <v>3.6008230452674894</v>
      </c>
      <c r="F75" s="6">
        <f>5-E75</f>
        <v>1.3991769547325106</v>
      </c>
      <c r="G75" s="3">
        <f>E75*D75</f>
        <v>350</v>
      </c>
      <c r="H75" s="11">
        <v>2770</v>
      </c>
      <c r="I75" s="11">
        <f>0.5*H75</f>
        <v>1385</v>
      </c>
      <c r="J75" s="3">
        <v>19.07</v>
      </c>
      <c r="K75" s="3">
        <f>J75-3</f>
        <v>16.07</v>
      </c>
      <c r="L75" s="3">
        <v>16</v>
      </c>
      <c r="M75" s="8">
        <v>3</v>
      </c>
      <c r="N75" s="8" t="s">
        <v>23</v>
      </c>
      <c r="O75" s="3" t="s">
        <v>24</v>
      </c>
      <c r="P75" s="3" t="s">
        <v>25</v>
      </c>
      <c r="Q75" s="3">
        <v>2.68</v>
      </c>
      <c r="R75" s="3">
        <v>294</v>
      </c>
      <c r="S75" s="3">
        <v>7003</v>
      </c>
      <c r="T75" s="79" t="s">
        <v>113</v>
      </c>
      <c r="U75" s="3" t="s">
        <v>266</v>
      </c>
      <c r="V75" s="3">
        <v>10</v>
      </c>
      <c r="W75" s="3" t="s">
        <v>253</v>
      </c>
      <c r="X75" s="81" t="s">
        <v>332</v>
      </c>
    </row>
    <row r="76" spans="1:24" s="3" customFormat="1" ht="17">
      <c r="A76" s="3">
        <v>2</v>
      </c>
      <c r="B76" s="3" t="s">
        <v>179</v>
      </c>
      <c r="C76" s="3">
        <v>542</v>
      </c>
      <c r="D76" s="10">
        <v>32.799999999999997</v>
      </c>
      <c r="E76" s="6">
        <v>5</v>
      </c>
      <c r="F76" s="6">
        <f>5-E76</f>
        <v>0</v>
      </c>
      <c r="G76" s="3">
        <f>E76*D76</f>
        <v>164</v>
      </c>
      <c r="H76" s="11">
        <v>2999</v>
      </c>
      <c r="I76" s="11">
        <f>0.5*H76</f>
        <v>1499.5</v>
      </c>
      <c r="J76" s="3">
        <v>19.66</v>
      </c>
      <c r="K76" s="3">
        <f>J76-3</f>
        <v>16.66</v>
      </c>
      <c r="L76" s="3">
        <v>16</v>
      </c>
      <c r="M76" s="8">
        <v>3</v>
      </c>
      <c r="N76" s="8" t="s">
        <v>23</v>
      </c>
      <c r="O76" s="3" t="s">
        <v>24</v>
      </c>
      <c r="P76" s="3" t="s">
        <v>25</v>
      </c>
      <c r="Q76" s="3">
        <v>2.2200000000000002</v>
      </c>
      <c r="R76" s="3">
        <v>270</v>
      </c>
      <c r="S76" s="3">
        <v>7004</v>
      </c>
      <c r="T76" s="79" t="s">
        <v>180</v>
      </c>
      <c r="U76" s="3" t="s">
        <v>313</v>
      </c>
      <c r="V76" s="3">
        <v>10</v>
      </c>
      <c r="W76" s="3" t="s">
        <v>253</v>
      </c>
      <c r="X76" s="81" t="s">
        <v>319</v>
      </c>
    </row>
    <row r="77" spans="1:24" s="3" customFormat="1" ht="17">
      <c r="A77" s="3">
        <v>2</v>
      </c>
      <c r="B77" s="3" t="s">
        <v>161</v>
      </c>
      <c r="C77" s="3">
        <v>523</v>
      </c>
      <c r="D77" s="10">
        <v>71.400000000000006</v>
      </c>
      <c r="E77" s="6">
        <f>350/D77</f>
        <v>4.901960784313725</v>
      </c>
      <c r="F77" s="6">
        <f>5-E77</f>
        <v>9.803921568627505E-2</v>
      </c>
      <c r="G77" s="3">
        <f>E77*D77</f>
        <v>350</v>
      </c>
      <c r="H77" s="11">
        <v>2733</v>
      </c>
      <c r="I77" s="11">
        <f>0.5*H77</f>
        <v>1366.5</v>
      </c>
      <c r="J77" s="3">
        <v>19.79</v>
      </c>
      <c r="K77" s="3">
        <f>J77-3</f>
        <v>16.79</v>
      </c>
      <c r="L77" s="3">
        <v>16</v>
      </c>
      <c r="M77" s="8">
        <v>4</v>
      </c>
      <c r="N77" s="8" t="s">
        <v>23</v>
      </c>
      <c r="O77" s="3" t="s">
        <v>24</v>
      </c>
      <c r="P77" s="3" t="s">
        <v>25</v>
      </c>
      <c r="Q77" s="3">
        <v>2.16</v>
      </c>
      <c r="R77" s="3">
        <v>276</v>
      </c>
      <c r="S77" s="3">
        <v>7005</v>
      </c>
      <c r="T77" s="79" t="s">
        <v>162</v>
      </c>
      <c r="U77" s="3" t="s">
        <v>251</v>
      </c>
      <c r="V77" s="3">
        <v>6</v>
      </c>
      <c r="W77" s="3" t="s">
        <v>253</v>
      </c>
      <c r="X77" s="81" t="s">
        <v>306</v>
      </c>
    </row>
    <row r="78" spans="1:24" s="3" customFormat="1" ht="17">
      <c r="A78" s="3">
        <v>2</v>
      </c>
      <c r="B78" s="3" t="s">
        <v>108</v>
      </c>
      <c r="C78" s="3">
        <v>402</v>
      </c>
      <c r="D78" s="10">
        <v>114</v>
      </c>
      <c r="E78" s="6">
        <f>350/D78</f>
        <v>3.0701754385964914</v>
      </c>
      <c r="F78" s="6">
        <f>5-E78</f>
        <v>1.9298245614035086</v>
      </c>
      <c r="G78" s="3">
        <f>E78*D78</f>
        <v>350</v>
      </c>
      <c r="H78" s="11">
        <v>3246</v>
      </c>
      <c r="I78" s="11">
        <f>0.5*H78</f>
        <v>1623</v>
      </c>
      <c r="J78" s="3">
        <v>19.16</v>
      </c>
      <c r="K78" s="3">
        <f>J78-3</f>
        <v>16.16</v>
      </c>
      <c r="L78" s="3">
        <v>16</v>
      </c>
      <c r="M78" s="8">
        <v>4</v>
      </c>
      <c r="N78" s="8" t="s">
        <v>23</v>
      </c>
      <c r="O78" s="3" t="s">
        <v>24</v>
      </c>
      <c r="P78" s="3" t="s">
        <v>25</v>
      </c>
      <c r="Q78" s="3">
        <v>2.76</v>
      </c>
      <c r="R78" s="3">
        <v>346</v>
      </c>
      <c r="S78" s="3">
        <v>7006</v>
      </c>
      <c r="T78" s="79" t="s">
        <v>109</v>
      </c>
      <c r="U78" s="3" t="s">
        <v>265</v>
      </c>
      <c r="V78" s="3">
        <v>10</v>
      </c>
      <c r="W78" s="3" t="s">
        <v>254</v>
      </c>
      <c r="X78" s="81" t="s">
        <v>270</v>
      </c>
    </row>
    <row r="79" spans="1:24" s="3" customFormat="1" ht="17">
      <c r="A79" s="3">
        <v>2</v>
      </c>
      <c r="B79" s="3" t="s">
        <v>126</v>
      </c>
      <c r="C79" s="3">
        <v>487</v>
      </c>
      <c r="D79" s="10">
        <v>118</v>
      </c>
      <c r="E79" s="6">
        <f>350/D79</f>
        <v>2.9661016949152543</v>
      </c>
      <c r="F79" s="6">
        <f>5-E79</f>
        <v>2.0338983050847457</v>
      </c>
      <c r="G79" s="3">
        <f>E79*D79</f>
        <v>350</v>
      </c>
      <c r="H79" s="11">
        <v>2730</v>
      </c>
      <c r="I79" s="11">
        <f>0.5*H79</f>
        <v>1365</v>
      </c>
      <c r="J79" s="3">
        <v>19.84</v>
      </c>
      <c r="K79" s="3">
        <f>J79-3</f>
        <v>16.84</v>
      </c>
      <c r="L79" s="3">
        <v>16</v>
      </c>
      <c r="M79" s="8">
        <v>4</v>
      </c>
      <c r="N79" s="8" t="s">
        <v>23</v>
      </c>
      <c r="O79" s="3" t="s">
        <v>24</v>
      </c>
      <c r="P79" s="3" t="s">
        <v>25</v>
      </c>
      <c r="Q79" s="3">
        <v>1.27</v>
      </c>
      <c r="R79" s="3">
        <v>290</v>
      </c>
      <c r="S79" s="3">
        <v>7007</v>
      </c>
      <c r="T79" s="79" t="s">
        <v>127</v>
      </c>
      <c r="U79" s="3" t="s">
        <v>251</v>
      </c>
      <c r="V79" s="3">
        <v>10</v>
      </c>
      <c r="W79" s="3" t="s">
        <v>254</v>
      </c>
      <c r="X79" s="81" t="s">
        <v>296</v>
      </c>
    </row>
    <row r="80" spans="1:24" s="3" customFormat="1" ht="17">
      <c r="A80" s="3">
        <v>2</v>
      </c>
      <c r="B80" s="3" t="s">
        <v>85</v>
      </c>
      <c r="C80" s="3">
        <v>483</v>
      </c>
      <c r="D80" s="10">
        <v>99</v>
      </c>
      <c r="E80" s="6">
        <f>350/D80</f>
        <v>3.5353535353535355</v>
      </c>
      <c r="F80" s="6">
        <f>5-E80</f>
        <v>1.4646464646464645</v>
      </c>
      <c r="G80" s="3">
        <f>E80*D80</f>
        <v>350</v>
      </c>
      <c r="H80" s="11">
        <v>2845</v>
      </c>
      <c r="I80" s="11">
        <f>0.5*H80</f>
        <v>1422.5</v>
      </c>
      <c r="J80" s="3">
        <v>19.190000000000001</v>
      </c>
      <c r="K80" s="3">
        <f>J80-3</f>
        <v>16.190000000000001</v>
      </c>
      <c r="L80" s="3">
        <v>16</v>
      </c>
      <c r="M80" s="8">
        <v>5</v>
      </c>
      <c r="N80" s="8" t="s">
        <v>23</v>
      </c>
      <c r="O80" s="3" t="s">
        <v>24</v>
      </c>
      <c r="P80" s="3" t="s">
        <v>25</v>
      </c>
      <c r="Q80" s="3">
        <v>1.22</v>
      </c>
      <c r="R80" s="3">
        <v>219</v>
      </c>
      <c r="S80" s="3">
        <v>7009</v>
      </c>
      <c r="T80" s="79" t="s">
        <v>136</v>
      </c>
      <c r="U80" s="3" t="s">
        <v>251</v>
      </c>
      <c r="V80" s="3">
        <v>10</v>
      </c>
      <c r="W80" s="3" t="s">
        <v>254</v>
      </c>
      <c r="X80" s="81" t="s">
        <v>293</v>
      </c>
    </row>
    <row r="81" spans="1:24" s="3" customFormat="1" ht="17">
      <c r="A81" s="3">
        <v>2</v>
      </c>
      <c r="B81" s="3" t="s">
        <v>131</v>
      </c>
      <c r="C81" s="3" t="s">
        <v>202</v>
      </c>
      <c r="D81" s="10">
        <v>83</v>
      </c>
      <c r="E81" s="6">
        <f>350/D81</f>
        <v>4.2168674698795181</v>
      </c>
      <c r="F81" s="6">
        <f>5-E81</f>
        <v>0.7831325301204819</v>
      </c>
      <c r="G81" s="3">
        <f>E81*D81</f>
        <v>350</v>
      </c>
      <c r="H81" s="11">
        <v>3181</v>
      </c>
      <c r="I81" s="11">
        <f>0.5*H81</f>
        <v>1590.5</v>
      </c>
      <c r="J81" s="3">
        <v>19.239999999999998</v>
      </c>
      <c r="K81" s="3">
        <f>J81-3</f>
        <v>16.239999999999998</v>
      </c>
      <c r="L81" s="3">
        <v>16</v>
      </c>
      <c r="M81" s="8">
        <v>5</v>
      </c>
      <c r="N81" s="8" t="s">
        <v>23</v>
      </c>
      <c r="O81" s="3" t="s">
        <v>24</v>
      </c>
      <c r="P81" s="3" t="s">
        <v>25</v>
      </c>
      <c r="Q81" s="3">
        <v>3.36</v>
      </c>
      <c r="R81" s="3">
        <v>285</v>
      </c>
      <c r="S81" s="3">
        <v>7010</v>
      </c>
      <c r="T81" s="79" t="s">
        <v>132</v>
      </c>
      <c r="U81" s="3" t="s">
        <v>265</v>
      </c>
      <c r="V81" s="3">
        <v>6</v>
      </c>
      <c r="W81" s="3" t="s">
        <v>253</v>
      </c>
      <c r="X81" s="81" t="s">
        <v>330</v>
      </c>
    </row>
    <row r="82" spans="1:24" s="3" customFormat="1" ht="17">
      <c r="A82" s="3">
        <v>2</v>
      </c>
      <c r="B82" s="3" t="s">
        <v>122</v>
      </c>
      <c r="C82" s="3">
        <v>411</v>
      </c>
      <c r="D82" s="10">
        <v>72.599999999999994</v>
      </c>
      <c r="E82" s="6">
        <f>350/D82</f>
        <v>4.8209366391184574</v>
      </c>
      <c r="F82" s="6">
        <f>5-E82</f>
        <v>0.17906336088154262</v>
      </c>
      <c r="G82" s="3">
        <f>E82*D82</f>
        <v>350</v>
      </c>
      <c r="H82" s="11">
        <v>3563</v>
      </c>
      <c r="I82" s="11">
        <f>0.5*H82</f>
        <v>1781.5</v>
      </c>
      <c r="J82" s="3">
        <v>19.5</v>
      </c>
      <c r="K82" s="3">
        <f>J82-3</f>
        <v>16.5</v>
      </c>
      <c r="L82" s="3">
        <v>16</v>
      </c>
      <c r="M82" s="8">
        <v>5</v>
      </c>
      <c r="N82" s="8" t="s">
        <v>23</v>
      </c>
      <c r="O82" s="3" t="s">
        <v>24</v>
      </c>
      <c r="P82" s="3" t="s">
        <v>25</v>
      </c>
      <c r="Q82" s="3">
        <v>3.08</v>
      </c>
      <c r="R82" s="3">
        <v>288</v>
      </c>
      <c r="S82" s="3">
        <v>7011</v>
      </c>
      <c r="T82" s="79" t="s">
        <v>128</v>
      </c>
      <c r="U82" s="3" t="s">
        <v>265</v>
      </c>
      <c r="V82" s="3">
        <v>10</v>
      </c>
      <c r="W82" s="3" t="s">
        <v>253</v>
      </c>
      <c r="X82" s="81" t="s">
        <v>273</v>
      </c>
    </row>
    <row r="83" spans="1:24" s="3" customFormat="1" ht="17">
      <c r="A83" s="3">
        <v>2</v>
      </c>
      <c r="B83" s="3" t="s">
        <v>137</v>
      </c>
      <c r="C83" s="3">
        <v>554</v>
      </c>
      <c r="D83" s="10">
        <v>188</v>
      </c>
      <c r="E83" s="6">
        <f>350/D83</f>
        <v>1.8617021276595744</v>
      </c>
      <c r="F83" s="6">
        <f>5-E83</f>
        <v>3.1382978723404253</v>
      </c>
      <c r="G83" s="3">
        <f>E83*D83</f>
        <v>350</v>
      </c>
      <c r="H83" s="11">
        <v>3198</v>
      </c>
      <c r="I83" s="11">
        <f>0.5*H83</f>
        <v>1599</v>
      </c>
      <c r="J83" s="3">
        <v>17.600000000000001</v>
      </c>
      <c r="K83" s="3">
        <f>J83-3</f>
        <v>14.600000000000001</v>
      </c>
      <c r="L83" s="3">
        <v>14</v>
      </c>
      <c r="M83" s="8">
        <v>3</v>
      </c>
      <c r="N83" s="8" t="s">
        <v>23</v>
      </c>
      <c r="O83" s="3" t="s">
        <v>24</v>
      </c>
      <c r="P83" s="3" t="s">
        <v>25</v>
      </c>
      <c r="Q83" s="3">
        <v>2.38</v>
      </c>
      <c r="R83" s="3" t="s">
        <v>26</v>
      </c>
      <c r="S83" s="3">
        <v>7015</v>
      </c>
      <c r="T83" s="79" t="s">
        <v>144</v>
      </c>
      <c r="U83" s="3" t="s">
        <v>313</v>
      </c>
      <c r="V83" s="3">
        <v>6</v>
      </c>
      <c r="W83" s="3" t="s">
        <v>254</v>
      </c>
      <c r="X83" s="81" t="s">
        <v>323</v>
      </c>
    </row>
    <row r="84" spans="1:24" s="3" customFormat="1" ht="17">
      <c r="A84" s="3">
        <v>2</v>
      </c>
      <c r="B84" s="3" t="s">
        <v>94</v>
      </c>
      <c r="C84" s="3">
        <v>421</v>
      </c>
      <c r="D84" s="10">
        <v>57.6</v>
      </c>
      <c r="E84" s="6">
        <v>5</v>
      </c>
      <c r="F84" s="6">
        <f>5-E84</f>
        <v>0</v>
      </c>
      <c r="G84" s="3">
        <f>E84*D84</f>
        <v>288</v>
      </c>
      <c r="H84" s="11">
        <v>2504</v>
      </c>
      <c r="I84" s="11">
        <f>0.5*H84</f>
        <v>1252</v>
      </c>
      <c r="J84" s="3">
        <v>17.3</v>
      </c>
      <c r="K84" s="3">
        <f>J84-3</f>
        <v>14.3</v>
      </c>
      <c r="L84" s="3">
        <v>14</v>
      </c>
      <c r="M84" s="8">
        <v>4</v>
      </c>
      <c r="N84" s="8" t="s">
        <v>23</v>
      </c>
      <c r="O84" s="3" t="s">
        <v>24</v>
      </c>
      <c r="P84" s="3" t="s">
        <v>25</v>
      </c>
      <c r="Q84" s="3">
        <v>1.63</v>
      </c>
      <c r="R84" s="3" t="s">
        <v>26</v>
      </c>
      <c r="S84" s="3">
        <v>7024</v>
      </c>
      <c r="T84" s="79" t="s">
        <v>93</v>
      </c>
      <c r="U84" s="3" t="s">
        <v>265</v>
      </c>
      <c r="V84" s="3">
        <v>6</v>
      </c>
      <c r="W84" s="3" t="s">
        <v>254</v>
      </c>
      <c r="X84" s="81" t="s">
        <v>277</v>
      </c>
    </row>
    <row r="85" spans="1:24" s="3" customFormat="1" ht="17">
      <c r="A85" s="3">
        <v>2</v>
      </c>
      <c r="B85" s="3" t="s">
        <v>167</v>
      </c>
      <c r="C85" s="3">
        <v>553</v>
      </c>
      <c r="D85" s="10">
        <v>186</v>
      </c>
      <c r="E85" s="6">
        <f>350/D85</f>
        <v>1.881720430107527</v>
      </c>
      <c r="F85" s="6">
        <f>5-E85</f>
        <v>3.118279569892473</v>
      </c>
      <c r="G85" s="3">
        <f>E85*D85</f>
        <v>350</v>
      </c>
      <c r="H85" s="11">
        <v>2588</v>
      </c>
      <c r="I85" s="11">
        <f>0.5*H85</f>
        <v>1294</v>
      </c>
      <c r="J85" s="3">
        <v>17.23</v>
      </c>
      <c r="K85" s="3">
        <f>J85-3</f>
        <v>14.23</v>
      </c>
      <c r="L85" s="3">
        <v>14</v>
      </c>
      <c r="M85" s="8">
        <v>4</v>
      </c>
      <c r="N85" s="8" t="s">
        <v>23</v>
      </c>
      <c r="O85" s="3" t="s">
        <v>24</v>
      </c>
      <c r="P85" s="3" t="s">
        <v>25</v>
      </c>
      <c r="Q85" s="3">
        <v>3.28</v>
      </c>
      <c r="R85" s="3" t="s">
        <v>26</v>
      </c>
      <c r="S85" s="3">
        <v>7025</v>
      </c>
      <c r="T85" s="79" t="s">
        <v>95</v>
      </c>
      <c r="U85" s="3" t="s">
        <v>313</v>
      </c>
      <c r="V85" s="3">
        <v>6</v>
      </c>
      <c r="W85" s="3" t="s">
        <v>254</v>
      </c>
      <c r="X85" s="81" t="s">
        <v>322</v>
      </c>
    </row>
    <row r="86" spans="1:24" s="3" customFormat="1" ht="17">
      <c r="A86" s="3">
        <v>2</v>
      </c>
      <c r="B86" s="3" t="s">
        <v>100</v>
      </c>
      <c r="C86" s="3">
        <v>551</v>
      </c>
      <c r="D86" s="10">
        <v>96.4</v>
      </c>
      <c r="E86" s="6">
        <f>350/D86</f>
        <v>3.6307053941908713</v>
      </c>
      <c r="F86" s="6">
        <f>5-E86</f>
        <v>1.3692946058091287</v>
      </c>
      <c r="G86" s="3">
        <f>E86*D86</f>
        <v>350</v>
      </c>
      <c r="H86" s="11">
        <v>3222</v>
      </c>
      <c r="I86" s="11">
        <f>0.5*H86</f>
        <v>1611</v>
      </c>
      <c r="J86" s="3">
        <v>17.45</v>
      </c>
      <c r="K86" s="3">
        <f>J86-3</f>
        <v>14.45</v>
      </c>
      <c r="L86" s="3">
        <v>14</v>
      </c>
      <c r="M86" s="8">
        <v>4</v>
      </c>
      <c r="N86" s="8" t="s">
        <v>23</v>
      </c>
      <c r="O86" s="3" t="s">
        <v>24</v>
      </c>
      <c r="P86" s="3" t="s">
        <v>25</v>
      </c>
      <c r="Q86" s="3">
        <v>1.69</v>
      </c>
      <c r="R86" s="3" t="s">
        <v>26</v>
      </c>
      <c r="S86" s="3">
        <v>7026</v>
      </c>
      <c r="T86" s="79" t="s">
        <v>168</v>
      </c>
      <c r="U86" s="3" t="s">
        <v>313</v>
      </c>
      <c r="V86" s="3">
        <v>6</v>
      </c>
      <c r="W86" s="3" t="s">
        <v>254</v>
      </c>
      <c r="X86" s="81" t="s">
        <v>321</v>
      </c>
    </row>
    <row r="87" spans="1:24" s="3" customFormat="1" ht="17">
      <c r="A87" s="3">
        <v>2</v>
      </c>
      <c r="B87" s="3" t="s">
        <v>169</v>
      </c>
      <c r="C87" s="3">
        <v>474</v>
      </c>
      <c r="D87" s="10">
        <v>77.2</v>
      </c>
      <c r="E87" s="6">
        <f>350/D87</f>
        <v>4.5336787564766841</v>
      </c>
      <c r="F87" s="6">
        <f>5-E87</f>
        <v>0.46632124352331594</v>
      </c>
      <c r="G87" s="3">
        <f>E87*D87</f>
        <v>350</v>
      </c>
      <c r="H87" s="11">
        <v>3547</v>
      </c>
      <c r="I87" s="11">
        <f>0.5*H87</f>
        <v>1773.5</v>
      </c>
      <c r="J87" s="3">
        <v>17.579999999999998</v>
      </c>
      <c r="K87" s="3">
        <f>J87-3</f>
        <v>14.579999999999998</v>
      </c>
      <c r="L87" s="3">
        <v>14</v>
      </c>
      <c r="M87" s="8">
        <v>3</v>
      </c>
      <c r="N87" s="8" t="s">
        <v>23</v>
      </c>
      <c r="O87" s="3" t="s">
        <v>24</v>
      </c>
      <c r="P87" s="3" t="s">
        <v>25</v>
      </c>
      <c r="Q87" s="3">
        <v>3.02</v>
      </c>
      <c r="R87" s="3" t="s">
        <v>26</v>
      </c>
      <c r="S87" s="3">
        <v>7016</v>
      </c>
      <c r="T87" s="79" t="s">
        <v>138</v>
      </c>
      <c r="U87" s="3" t="s">
        <v>266</v>
      </c>
      <c r="V87" s="3">
        <v>6</v>
      </c>
      <c r="W87" s="3" t="s">
        <v>253</v>
      </c>
      <c r="X87" s="81" t="s">
        <v>287</v>
      </c>
    </row>
    <row r="88" spans="1:24" s="3" customFormat="1" ht="17">
      <c r="A88" s="3">
        <v>2</v>
      </c>
      <c r="B88" s="3" t="s">
        <v>96</v>
      </c>
      <c r="C88" s="3">
        <v>526</v>
      </c>
      <c r="D88" s="10">
        <v>138</v>
      </c>
      <c r="E88" s="6">
        <f>350/D88</f>
        <v>2.5362318840579712</v>
      </c>
      <c r="F88" s="6">
        <f>5-E88</f>
        <v>2.4637681159420288</v>
      </c>
      <c r="G88" s="3">
        <f>E88*D88</f>
        <v>350</v>
      </c>
      <c r="H88" s="11">
        <v>3023</v>
      </c>
      <c r="I88" s="11">
        <f>0.5*H88</f>
        <v>1511.5</v>
      </c>
      <c r="J88" s="3">
        <v>17.68</v>
      </c>
      <c r="K88" s="3">
        <f>J88-3</f>
        <v>14.68</v>
      </c>
      <c r="L88" s="3">
        <v>14</v>
      </c>
      <c r="M88" s="8">
        <v>3</v>
      </c>
      <c r="N88" s="8" t="s">
        <v>23</v>
      </c>
      <c r="O88" s="3" t="s">
        <v>24</v>
      </c>
      <c r="P88" s="3" t="s">
        <v>25</v>
      </c>
      <c r="Q88" s="3">
        <v>2.2000000000000002</v>
      </c>
      <c r="R88" s="3" t="s">
        <v>26</v>
      </c>
      <c r="S88" s="3">
        <v>7017</v>
      </c>
      <c r="T88" s="79" t="s">
        <v>170</v>
      </c>
      <c r="U88" s="3" t="s">
        <v>251</v>
      </c>
      <c r="V88" s="3">
        <v>6</v>
      </c>
      <c r="W88" s="3" t="s">
        <v>253</v>
      </c>
      <c r="X88" s="81" t="s">
        <v>309</v>
      </c>
    </row>
    <row r="89" spans="1:24" s="3" customFormat="1" ht="17">
      <c r="A89" s="3">
        <v>2</v>
      </c>
      <c r="B89" s="3" t="s">
        <v>173</v>
      </c>
      <c r="C89" s="3">
        <v>475</v>
      </c>
      <c r="D89" s="10">
        <v>27.4</v>
      </c>
      <c r="E89" s="6">
        <v>5</v>
      </c>
      <c r="F89" s="6">
        <f>5-E89</f>
        <v>0</v>
      </c>
      <c r="G89" s="3">
        <f>E89*D89</f>
        <v>137</v>
      </c>
      <c r="H89" s="11">
        <v>1939</v>
      </c>
      <c r="I89" s="11">
        <f>0.5*H89</f>
        <v>969.5</v>
      </c>
      <c r="J89" s="3">
        <v>17.649999999999999</v>
      </c>
      <c r="K89" s="3">
        <f>J89-3</f>
        <v>14.649999999999999</v>
      </c>
      <c r="L89" s="3">
        <v>14</v>
      </c>
      <c r="M89" s="8">
        <v>3</v>
      </c>
      <c r="N89" s="8" t="s">
        <v>23</v>
      </c>
      <c r="O89" s="3" t="s">
        <v>24</v>
      </c>
      <c r="P89" s="3" t="s">
        <v>25</v>
      </c>
      <c r="Q89" s="3">
        <v>2.44</v>
      </c>
      <c r="R89" s="3" t="s">
        <v>26</v>
      </c>
      <c r="S89" s="3">
        <v>7018</v>
      </c>
      <c r="T89" s="79" t="s">
        <v>97</v>
      </c>
      <c r="U89" s="3" t="s">
        <v>266</v>
      </c>
      <c r="V89" s="3">
        <v>6</v>
      </c>
      <c r="W89" s="3" t="s">
        <v>253</v>
      </c>
      <c r="X89" s="81" t="s">
        <v>288</v>
      </c>
    </row>
    <row r="90" spans="1:24" s="3" customFormat="1" ht="17">
      <c r="A90" s="3">
        <v>2</v>
      </c>
      <c r="B90" s="3" t="s">
        <v>98</v>
      </c>
      <c r="C90" s="3">
        <v>476</v>
      </c>
      <c r="D90" s="10">
        <v>39.200000000000003</v>
      </c>
      <c r="E90" s="6">
        <v>5</v>
      </c>
      <c r="F90" s="6">
        <f>5-E90</f>
        <v>0</v>
      </c>
      <c r="G90" s="3">
        <f>E90*D90</f>
        <v>196</v>
      </c>
      <c r="H90" s="11">
        <v>2546</v>
      </c>
      <c r="I90" s="11">
        <f>0.5*H90</f>
        <v>1273</v>
      </c>
      <c r="J90" s="3">
        <v>16.7</v>
      </c>
      <c r="K90" s="3">
        <f>J90-3</f>
        <v>13.7</v>
      </c>
      <c r="L90" s="3">
        <v>14</v>
      </c>
      <c r="M90" s="8">
        <v>4</v>
      </c>
      <c r="N90" s="8" t="s">
        <v>23</v>
      </c>
      <c r="O90" s="3" t="s">
        <v>24</v>
      </c>
      <c r="P90" s="3" t="s">
        <v>25</v>
      </c>
      <c r="Q90" s="3">
        <v>4.24</v>
      </c>
      <c r="R90" s="3" t="s">
        <v>26</v>
      </c>
      <c r="S90" s="3">
        <v>7019</v>
      </c>
      <c r="T90" s="79" t="s">
        <v>174</v>
      </c>
      <c r="U90" s="3" t="s">
        <v>266</v>
      </c>
      <c r="V90" s="3">
        <v>6</v>
      </c>
      <c r="W90" s="3" t="s">
        <v>253</v>
      </c>
      <c r="X90" s="81" t="s">
        <v>289</v>
      </c>
    </row>
    <row r="91" spans="1:24" s="3" customFormat="1" ht="17">
      <c r="A91" s="3">
        <v>2</v>
      </c>
      <c r="B91" s="3" t="s">
        <v>175</v>
      </c>
      <c r="C91" s="3">
        <v>525</v>
      </c>
      <c r="D91" s="10">
        <v>140</v>
      </c>
      <c r="E91" s="6">
        <f>350/D91</f>
        <v>2.5</v>
      </c>
      <c r="F91" s="6">
        <f>5-E91</f>
        <v>2.5</v>
      </c>
      <c r="G91" s="3">
        <f>E91*D91</f>
        <v>350</v>
      </c>
      <c r="H91" s="11">
        <v>3283</v>
      </c>
      <c r="I91" s="11">
        <f>0.5*H91</f>
        <v>1641.5</v>
      </c>
      <c r="J91" s="3">
        <v>17.05</v>
      </c>
      <c r="K91" s="3">
        <f>J91-3</f>
        <v>14.05</v>
      </c>
      <c r="L91" s="3">
        <v>14</v>
      </c>
      <c r="M91" s="8">
        <v>4</v>
      </c>
      <c r="N91" s="8" t="s">
        <v>23</v>
      </c>
      <c r="O91" s="3" t="s">
        <v>24</v>
      </c>
      <c r="P91" s="3" t="s">
        <v>25</v>
      </c>
      <c r="Q91" s="3">
        <v>2.44</v>
      </c>
      <c r="R91" s="3" t="s">
        <v>26</v>
      </c>
      <c r="S91" s="3">
        <v>7020</v>
      </c>
      <c r="T91" s="79" t="s">
        <v>99</v>
      </c>
      <c r="U91" s="3" t="s">
        <v>251</v>
      </c>
      <c r="V91" s="3">
        <v>6</v>
      </c>
      <c r="W91" s="3" t="s">
        <v>253</v>
      </c>
      <c r="X91" s="81" t="s">
        <v>308</v>
      </c>
    </row>
    <row r="92" spans="1:24" s="3" customFormat="1" ht="17">
      <c r="A92" s="3">
        <v>2</v>
      </c>
      <c r="B92" s="3" t="s">
        <v>165</v>
      </c>
      <c r="C92" s="3">
        <v>490</v>
      </c>
      <c r="D92" s="10">
        <v>186</v>
      </c>
      <c r="E92" s="6">
        <f>350/D92</f>
        <v>1.881720430107527</v>
      </c>
      <c r="F92" s="6">
        <f>5-E92</f>
        <v>3.118279569892473</v>
      </c>
      <c r="G92" s="3">
        <f>E92*D92</f>
        <v>350</v>
      </c>
      <c r="H92" s="11">
        <v>2913</v>
      </c>
      <c r="I92" s="11">
        <f>0.5*H92</f>
        <v>1456.5</v>
      </c>
      <c r="J92" s="3">
        <v>17.12</v>
      </c>
      <c r="K92" s="3">
        <f>J92-3</f>
        <v>14.120000000000001</v>
      </c>
      <c r="L92" s="3">
        <v>14</v>
      </c>
      <c r="M92" s="8">
        <v>4</v>
      </c>
      <c r="N92" s="8" t="s">
        <v>23</v>
      </c>
      <c r="O92" s="3" t="s">
        <v>24</v>
      </c>
      <c r="P92" s="3" t="s">
        <v>25</v>
      </c>
      <c r="Q92" s="3">
        <v>2.3199999999999998</v>
      </c>
      <c r="R92" s="3" t="s">
        <v>26</v>
      </c>
      <c r="S92" s="3">
        <v>7021</v>
      </c>
      <c r="T92" s="79" t="s">
        <v>176</v>
      </c>
      <c r="U92" s="3" t="s">
        <v>251</v>
      </c>
      <c r="V92" s="3">
        <v>10</v>
      </c>
      <c r="W92" s="3" t="s">
        <v>254</v>
      </c>
      <c r="X92" s="81" t="s">
        <v>299</v>
      </c>
    </row>
    <row r="93" spans="1:24" s="3" customFormat="1" ht="17">
      <c r="A93" s="3">
        <v>2</v>
      </c>
      <c r="B93" s="3" t="s">
        <v>110</v>
      </c>
      <c r="C93" s="3">
        <v>473</v>
      </c>
      <c r="D93" s="10">
        <v>124</v>
      </c>
      <c r="E93" s="6">
        <f>350/D93</f>
        <v>2.8225806451612905</v>
      </c>
      <c r="F93" s="6">
        <f>5-E93</f>
        <v>2.1774193548387095</v>
      </c>
      <c r="G93" s="3">
        <f>E93*D93</f>
        <v>350</v>
      </c>
      <c r="H93" s="11">
        <v>3055</v>
      </c>
      <c r="I93" s="11">
        <f>0.5*H93</f>
        <v>1527.5</v>
      </c>
      <c r="J93" s="3">
        <v>17.63</v>
      </c>
      <c r="K93" s="3">
        <f>J93-3</f>
        <v>14.629999999999999</v>
      </c>
      <c r="L93" s="3">
        <v>14</v>
      </c>
      <c r="M93" s="8">
        <v>4</v>
      </c>
      <c r="N93" s="8" t="s">
        <v>23</v>
      </c>
      <c r="O93" s="3" t="s">
        <v>24</v>
      </c>
      <c r="P93" s="3" t="s">
        <v>25</v>
      </c>
      <c r="Q93" s="3">
        <v>2.34</v>
      </c>
      <c r="R93" s="3" t="s">
        <v>26</v>
      </c>
      <c r="S93" s="3">
        <v>7022</v>
      </c>
      <c r="T93" s="79" t="s">
        <v>166</v>
      </c>
      <c r="U93" s="3" t="s">
        <v>266</v>
      </c>
      <c r="V93" s="3">
        <v>6</v>
      </c>
      <c r="W93" s="3" t="s">
        <v>253</v>
      </c>
      <c r="X93" s="81" t="s">
        <v>286</v>
      </c>
    </row>
    <row r="94" spans="1:24" s="3" customFormat="1" ht="17">
      <c r="A94" s="3">
        <v>2</v>
      </c>
      <c r="B94" s="3" t="s">
        <v>92</v>
      </c>
      <c r="C94" s="3">
        <v>485</v>
      </c>
      <c r="D94" s="10">
        <v>19.100000000000001</v>
      </c>
      <c r="E94" s="6">
        <v>5</v>
      </c>
      <c r="F94" s="6">
        <f>5-E94</f>
        <v>0</v>
      </c>
      <c r="G94" s="3">
        <f>E94*D94</f>
        <v>95.5</v>
      </c>
      <c r="H94" s="11">
        <v>3053</v>
      </c>
      <c r="I94" s="11">
        <f>0.5*H94</f>
        <v>1526.5</v>
      </c>
      <c r="J94" s="3">
        <v>17.079999999999998</v>
      </c>
      <c r="K94" s="3">
        <f>J94-3</f>
        <v>14.079999999999998</v>
      </c>
      <c r="L94" s="3">
        <v>14</v>
      </c>
      <c r="M94" s="8">
        <v>4</v>
      </c>
      <c r="N94" s="8" t="s">
        <v>23</v>
      </c>
      <c r="O94" s="3" t="s">
        <v>24</v>
      </c>
      <c r="P94" s="3" t="s">
        <v>25</v>
      </c>
      <c r="Q94" s="3">
        <v>2.9</v>
      </c>
      <c r="R94" s="3" t="s">
        <v>26</v>
      </c>
      <c r="S94" s="3">
        <v>7023</v>
      </c>
      <c r="T94" s="79" t="s">
        <v>111</v>
      </c>
      <c r="U94" s="3" t="s">
        <v>251</v>
      </c>
      <c r="V94" s="3">
        <v>10</v>
      </c>
      <c r="W94" s="3" t="s">
        <v>254</v>
      </c>
      <c r="X94" s="81" t="s">
        <v>295</v>
      </c>
    </row>
    <row r="95" spans="1:24" s="3" customFormat="1" ht="17">
      <c r="A95" s="3">
        <v>2</v>
      </c>
      <c r="B95" s="3" t="s">
        <v>90</v>
      </c>
      <c r="C95" s="3">
        <v>482</v>
      </c>
      <c r="D95" s="10">
        <v>22.2</v>
      </c>
      <c r="E95" s="6">
        <v>5</v>
      </c>
      <c r="F95" s="6">
        <f>5-E95</f>
        <v>0</v>
      </c>
      <c r="G95" s="3">
        <f>E95*D95</f>
        <v>111</v>
      </c>
      <c r="H95" s="11">
        <v>2830</v>
      </c>
      <c r="I95" s="11">
        <f>0.5*H95</f>
        <v>1415</v>
      </c>
      <c r="J95" s="3">
        <v>17.88</v>
      </c>
      <c r="K95" s="3">
        <f>J95-3</f>
        <v>14.879999999999999</v>
      </c>
      <c r="L95" s="3">
        <v>14</v>
      </c>
      <c r="M95" s="8">
        <v>4</v>
      </c>
      <c r="N95" s="8" t="s">
        <v>23</v>
      </c>
      <c r="O95" s="3" t="s">
        <v>24</v>
      </c>
      <c r="P95" s="3" t="s">
        <v>25</v>
      </c>
      <c r="Q95" s="3">
        <v>1.42</v>
      </c>
      <c r="R95" s="3" t="s">
        <v>26</v>
      </c>
      <c r="S95" s="3">
        <v>7027</v>
      </c>
      <c r="T95" s="79" t="s">
        <v>101</v>
      </c>
      <c r="U95" s="3" t="s">
        <v>251</v>
      </c>
      <c r="V95" s="3">
        <v>10</v>
      </c>
      <c r="W95" s="3" t="s">
        <v>254</v>
      </c>
      <c r="X95" s="81" t="s">
        <v>292</v>
      </c>
    </row>
    <row r="96" spans="1:24" s="3" customFormat="1" ht="17">
      <c r="A96" s="3">
        <v>2</v>
      </c>
      <c r="B96" s="3" t="s">
        <v>181</v>
      </c>
      <c r="C96" s="3">
        <v>444</v>
      </c>
      <c r="D96" s="10">
        <v>70.599999999999994</v>
      </c>
      <c r="E96" s="6">
        <f>350/D96</f>
        <v>4.9575070821529748</v>
      </c>
      <c r="F96" s="6">
        <f>5-E96</f>
        <v>4.2492917847025247E-2</v>
      </c>
      <c r="G96" s="3">
        <f>E96*D96</f>
        <v>350</v>
      </c>
      <c r="H96" s="11">
        <v>2871</v>
      </c>
      <c r="I96" s="11">
        <f>0.5*H96</f>
        <v>1435.5</v>
      </c>
      <c r="J96" s="3">
        <v>17.489999999999998</v>
      </c>
      <c r="K96" s="3">
        <f>J96-3</f>
        <v>14.489999999999998</v>
      </c>
      <c r="L96" s="3">
        <v>14</v>
      </c>
      <c r="M96" s="8">
        <v>5</v>
      </c>
      <c r="N96" s="8" t="s">
        <v>23</v>
      </c>
      <c r="O96" s="3" t="s">
        <v>24</v>
      </c>
      <c r="P96" s="3" t="s">
        <v>25</v>
      </c>
      <c r="Q96" s="3">
        <v>4.08</v>
      </c>
      <c r="R96" s="3" t="s">
        <v>26</v>
      </c>
      <c r="S96" s="3">
        <v>7037</v>
      </c>
      <c r="T96" s="79" t="s">
        <v>82</v>
      </c>
      <c r="U96" s="3" t="s">
        <v>266</v>
      </c>
      <c r="V96" s="3">
        <v>10</v>
      </c>
      <c r="W96" s="3" t="s">
        <v>254</v>
      </c>
      <c r="X96" s="81" t="s">
        <v>282</v>
      </c>
    </row>
    <row r="97" spans="1:24" s="3" customFormat="1" ht="17">
      <c r="A97" s="3">
        <v>2</v>
      </c>
      <c r="B97" s="3" t="s">
        <v>159</v>
      </c>
      <c r="C97" s="3">
        <v>489</v>
      </c>
      <c r="D97" s="10">
        <v>68</v>
      </c>
      <c r="E97" s="6">
        <v>5</v>
      </c>
      <c r="F97" s="6">
        <f>5-E97</f>
        <v>0</v>
      </c>
      <c r="G97" s="3">
        <f>E97*D97</f>
        <v>340</v>
      </c>
      <c r="H97" s="11">
        <v>3220</v>
      </c>
      <c r="I97" s="11">
        <f>0.5*H97</f>
        <v>1610</v>
      </c>
      <c r="J97" s="3">
        <v>18.149999999999999</v>
      </c>
      <c r="K97" s="3">
        <f>J97-3</f>
        <v>15.149999999999999</v>
      </c>
      <c r="L97" s="3">
        <v>15</v>
      </c>
      <c r="M97" s="8">
        <v>3</v>
      </c>
      <c r="N97" s="8" t="s">
        <v>23</v>
      </c>
      <c r="O97" s="3" t="s">
        <v>24</v>
      </c>
      <c r="P97" s="3" t="s">
        <v>25</v>
      </c>
      <c r="Q97" s="3">
        <v>3.84</v>
      </c>
      <c r="R97" s="3">
        <v>272</v>
      </c>
      <c r="S97" s="3">
        <v>7038</v>
      </c>
      <c r="T97" s="79" t="s">
        <v>125</v>
      </c>
      <c r="U97" s="3" t="s">
        <v>251</v>
      </c>
      <c r="V97" s="3">
        <v>10</v>
      </c>
      <c r="W97" s="3" t="s">
        <v>254</v>
      </c>
      <c r="X97" s="81" t="s">
        <v>298</v>
      </c>
    </row>
    <row r="98" spans="1:24" s="3" customFormat="1" ht="17">
      <c r="A98" s="3">
        <v>2</v>
      </c>
      <c r="B98" s="3" t="s">
        <v>116</v>
      </c>
      <c r="C98" s="3">
        <v>443</v>
      </c>
      <c r="D98" s="10">
        <v>60.2</v>
      </c>
      <c r="E98" s="6">
        <v>5</v>
      </c>
      <c r="F98" s="6">
        <f>5-E98</f>
        <v>0</v>
      </c>
      <c r="G98" s="3">
        <f>E98*D98</f>
        <v>301</v>
      </c>
      <c r="H98" s="11">
        <v>3799</v>
      </c>
      <c r="I98" s="11">
        <f>0.5*H98</f>
        <v>1899.5</v>
      </c>
      <c r="J98" s="3">
        <v>18.579999999999998</v>
      </c>
      <c r="K98" s="3">
        <f>J98-3</f>
        <v>15.579999999999998</v>
      </c>
      <c r="L98" s="3">
        <v>15</v>
      </c>
      <c r="M98" s="8">
        <v>3</v>
      </c>
      <c r="N98" s="8" t="s">
        <v>23</v>
      </c>
      <c r="O98" s="3" t="s">
        <v>24</v>
      </c>
      <c r="P98" s="3" t="s">
        <v>25</v>
      </c>
      <c r="Q98" s="3">
        <v>1.36</v>
      </c>
      <c r="R98" s="3" t="s">
        <v>26</v>
      </c>
      <c r="S98" s="3">
        <v>7039</v>
      </c>
      <c r="T98" s="79" t="s">
        <v>182</v>
      </c>
      <c r="U98" s="3" t="s">
        <v>266</v>
      </c>
      <c r="V98" s="3">
        <v>10</v>
      </c>
      <c r="W98" s="3" t="s">
        <v>254</v>
      </c>
      <c r="X98" s="81" t="s">
        <v>281</v>
      </c>
    </row>
    <row r="99" spans="1:24" s="3" customFormat="1" ht="17">
      <c r="A99" s="3">
        <v>2</v>
      </c>
      <c r="B99" s="3" t="s">
        <v>120</v>
      </c>
      <c r="C99" s="3">
        <v>488</v>
      </c>
      <c r="D99" s="10">
        <v>60</v>
      </c>
      <c r="E99" s="6">
        <v>5</v>
      </c>
      <c r="F99" s="6">
        <f>5-E99</f>
        <v>0</v>
      </c>
      <c r="G99" s="3">
        <f>E99*D99</f>
        <v>300</v>
      </c>
      <c r="H99" s="11">
        <v>3447</v>
      </c>
      <c r="I99" s="11">
        <f>0.5*H99</f>
        <v>1723.5</v>
      </c>
      <c r="J99" s="3">
        <v>17.850000000000001</v>
      </c>
      <c r="K99" s="3">
        <f>J99-3</f>
        <v>14.850000000000001</v>
      </c>
      <c r="L99" s="3">
        <v>14</v>
      </c>
      <c r="M99" s="8">
        <v>4</v>
      </c>
      <c r="N99" s="8" t="s">
        <v>23</v>
      </c>
      <c r="O99" s="3" t="s">
        <v>24</v>
      </c>
      <c r="P99" s="3" t="s">
        <v>25</v>
      </c>
      <c r="Q99" s="3">
        <v>3.06</v>
      </c>
      <c r="R99" s="3" t="s">
        <v>26</v>
      </c>
      <c r="S99" s="3">
        <v>7028</v>
      </c>
      <c r="T99" s="79" t="s">
        <v>91</v>
      </c>
      <c r="U99" s="3" t="s">
        <v>251</v>
      </c>
      <c r="V99" s="3">
        <v>10</v>
      </c>
      <c r="W99" s="3" t="s">
        <v>254</v>
      </c>
      <c r="X99" s="81" t="s">
        <v>297</v>
      </c>
    </row>
    <row r="100" spans="1:24" s="3" customFormat="1" ht="17">
      <c r="A100" s="3">
        <v>2</v>
      </c>
      <c r="B100" s="3" t="s">
        <v>171</v>
      </c>
      <c r="C100" s="3">
        <v>528</v>
      </c>
      <c r="D100" s="10">
        <v>87.6</v>
      </c>
      <c r="E100" s="6">
        <f>350/D100</f>
        <v>3.9954337899543382</v>
      </c>
      <c r="F100" s="6">
        <f>5-E100</f>
        <v>1.0045662100456618</v>
      </c>
      <c r="G100" s="3">
        <f>E100*D100</f>
        <v>350</v>
      </c>
      <c r="H100" s="11">
        <v>3299</v>
      </c>
      <c r="I100" s="11">
        <f>0.5*H100</f>
        <v>1649.5</v>
      </c>
      <c r="J100" s="3">
        <v>16.23</v>
      </c>
      <c r="K100" s="3">
        <f>J100-3</f>
        <v>13.23</v>
      </c>
      <c r="L100" s="3">
        <v>14</v>
      </c>
      <c r="M100" s="8">
        <v>5</v>
      </c>
      <c r="N100" s="8" t="s">
        <v>23</v>
      </c>
      <c r="O100" s="3" t="s">
        <v>24</v>
      </c>
      <c r="P100" s="3" t="s">
        <v>25</v>
      </c>
      <c r="Q100" s="3">
        <v>4.4800000000000004</v>
      </c>
      <c r="R100" s="3" t="s">
        <v>26</v>
      </c>
      <c r="S100" s="3">
        <v>7029</v>
      </c>
      <c r="T100" s="79" t="s">
        <v>121</v>
      </c>
      <c r="U100" s="3" t="s">
        <v>251</v>
      </c>
      <c r="V100" s="3">
        <v>6</v>
      </c>
      <c r="W100" s="3" t="s">
        <v>253</v>
      </c>
      <c r="X100" s="81" t="s">
        <v>311</v>
      </c>
    </row>
    <row r="101" spans="1:24" s="3" customFormat="1" ht="17">
      <c r="A101" s="3">
        <v>2</v>
      </c>
      <c r="B101" s="3" t="s">
        <v>114</v>
      </c>
      <c r="C101" s="3">
        <v>451</v>
      </c>
      <c r="D101" s="10">
        <v>68.400000000000006</v>
      </c>
      <c r="E101" s="6">
        <f>350/D101</f>
        <v>5.1169590643274852</v>
      </c>
      <c r="F101" s="6">
        <f>5-E101</f>
        <v>-0.11695906432748515</v>
      </c>
      <c r="G101" s="3">
        <f>E101*D101</f>
        <v>350</v>
      </c>
      <c r="H101" s="11">
        <v>2895</v>
      </c>
      <c r="I101" s="11">
        <f>0.5*H101</f>
        <v>1447.5</v>
      </c>
      <c r="J101" s="3">
        <v>17.73</v>
      </c>
      <c r="K101" s="3">
        <f>J101-3</f>
        <v>14.73</v>
      </c>
      <c r="L101" s="3">
        <v>14</v>
      </c>
      <c r="M101" s="8">
        <v>5</v>
      </c>
      <c r="N101" s="8" t="s">
        <v>23</v>
      </c>
      <c r="O101" s="3" t="s">
        <v>24</v>
      </c>
      <c r="P101" s="3" t="s">
        <v>25</v>
      </c>
      <c r="Q101" s="3">
        <v>2.2400000000000002</v>
      </c>
      <c r="R101" s="3" t="s">
        <v>26</v>
      </c>
      <c r="S101" s="3">
        <v>7030</v>
      </c>
      <c r="T101" s="79" t="s">
        <v>172</v>
      </c>
      <c r="U101" s="3" t="s">
        <v>266</v>
      </c>
      <c r="V101" s="3">
        <v>10</v>
      </c>
      <c r="W101" s="3" t="s">
        <v>253</v>
      </c>
      <c r="X101" s="81" t="s">
        <v>284</v>
      </c>
    </row>
    <row r="102" spans="1:24" s="3" customFormat="1" ht="17">
      <c r="A102" s="3">
        <v>2</v>
      </c>
      <c r="B102" s="3" t="s">
        <v>129</v>
      </c>
      <c r="C102" s="3">
        <v>543</v>
      </c>
      <c r="D102" s="10">
        <v>162</v>
      </c>
      <c r="E102" s="6">
        <f>350/D102</f>
        <v>2.1604938271604937</v>
      </c>
      <c r="F102" s="6">
        <f>5-E102</f>
        <v>2.8395061728395063</v>
      </c>
      <c r="G102" s="3">
        <f>E102*D102</f>
        <v>350</v>
      </c>
      <c r="H102" s="11">
        <v>3984</v>
      </c>
      <c r="I102" s="11">
        <f>0.5*H102</f>
        <v>1992</v>
      </c>
      <c r="J102" s="3">
        <v>17.22</v>
      </c>
      <c r="K102" s="3">
        <f>J102-3</f>
        <v>14.219999999999999</v>
      </c>
      <c r="L102" s="3">
        <v>14</v>
      </c>
      <c r="M102" s="8">
        <v>5</v>
      </c>
      <c r="N102" s="8" t="s">
        <v>23</v>
      </c>
      <c r="O102" s="3" t="s">
        <v>24</v>
      </c>
      <c r="P102" s="3" t="s">
        <v>25</v>
      </c>
      <c r="Q102" s="3">
        <v>5.24</v>
      </c>
      <c r="R102" s="3" t="s">
        <v>26</v>
      </c>
      <c r="S102" s="3">
        <v>7031</v>
      </c>
      <c r="T102" s="79" t="s">
        <v>178</v>
      </c>
      <c r="U102" s="3" t="s">
        <v>313</v>
      </c>
      <c r="V102" s="3">
        <v>10</v>
      </c>
      <c r="W102" s="3" t="s">
        <v>253</v>
      </c>
      <c r="X102" s="81" t="s">
        <v>320</v>
      </c>
    </row>
    <row r="103" spans="1:24" s="3" customFormat="1" ht="17">
      <c r="A103" s="3">
        <v>2</v>
      </c>
      <c r="B103" s="3" t="s">
        <v>151</v>
      </c>
      <c r="C103" s="3">
        <v>403</v>
      </c>
      <c r="D103" s="10">
        <v>136</v>
      </c>
      <c r="E103" s="6">
        <f>350/D103</f>
        <v>2.5735294117647061</v>
      </c>
      <c r="F103" s="6">
        <f>5-E103</f>
        <v>2.4264705882352939</v>
      </c>
      <c r="G103" s="3">
        <f>E103*D103</f>
        <v>350</v>
      </c>
      <c r="H103" s="11">
        <v>3065</v>
      </c>
      <c r="I103" s="11">
        <f>0.5*H103</f>
        <v>1532.5</v>
      </c>
      <c r="J103" s="3">
        <v>17.5</v>
      </c>
      <c r="K103" s="3">
        <f>J103-3</f>
        <v>14.5</v>
      </c>
      <c r="L103" s="3">
        <v>14</v>
      </c>
      <c r="M103" s="8">
        <v>5</v>
      </c>
      <c r="N103" s="8" t="s">
        <v>23</v>
      </c>
      <c r="O103" s="3" t="s">
        <v>24</v>
      </c>
      <c r="P103" s="3" t="s">
        <v>25</v>
      </c>
      <c r="Q103" s="3">
        <v>4.16</v>
      </c>
      <c r="R103" s="3" t="s">
        <v>26</v>
      </c>
      <c r="S103" s="3">
        <v>7032</v>
      </c>
      <c r="T103" s="79" t="s">
        <v>115</v>
      </c>
      <c r="U103" s="3" t="s">
        <v>265</v>
      </c>
      <c r="V103" s="3">
        <v>10</v>
      </c>
      <c r="W103" s="3" t="s">
        <v>254</v>
      </c>
      <c r="X103" s="81" t="s">
        <v>271</v>
      </c>
    </row>
    <row r="104" spans="1:24" s="3" customFormat="1" ht="17">
      <c r="A104" s="3">
        <v>2</v>
      </c>
      <c r="B104" s="3" t="s">
        <v>155</v>
      </c>
      <c r="C104" s="3" t="s">
        <v>207</v>
      </c>
      <c r="D104" s="10">
        <v>84</v>
      </c>
      <c r="E104" s="6">
        <f>350/D104</f>
        <v>4.166666666666667</v>
      </c>
      <c r="F104" s="6">
        <f>5-E104</f>
        <v>0.83333333333333304</v>
      </c>
      <c r="G104" s="3">
        <f>E104*D104</f>
        <v>350</v>
      </c>
      <c r="H104" s="11">
        <v>2122</v>
      </c>
      <c r="I104" s="11">
        <f>0.5*H104</f>
        <v>1061</v>
      </c>
      <c r="J104" s="3">
        <v>17.57</v>
      </c>
      <c r="K104" s="3">
        <f>J104-3</f>
        <v>14.57</v>
      </c>
      <c r="L104" s="3">
        <v>14</v>
      </c>
      <c r="M104" s="8">
        <v>5</v>
      </c>
      <c r="N104" s="8" t="s">
        <v>23</v>
      </c>
      <c r="O104" s="3" t="s">
        <v>24</v>
      </c>
      <c r="P104" s="3" t="s">
        <v>25</v>
      </c>
      <c r="Q104" s="3">
        <v>2.02</v>
      </c>
      <c r="R104" s="3" t="s">
        <v>26</v>
      </c>
      <c r="S104" s="3">
        <v>7033</v>
      </c>
      <c r="T104" s="79" t="s">
        <v>130</v>
      </c>
      <c r="U104" s="3" t="s">
        <v>266</v>
      </c>
      <c r="V104" s="3">
        <v>6</v>
      </c>
      <c r="W104" s="3" t="s">
        <v>254</v>
      </c>
      <c r="X104" s="81" t="s">
        <v>333</v>
      </c>
    </row>
    <row r="105" spans="1:24" s="3" customFormat="1" ht="17">
      <c r="A105" s="3">
        <v>2</v>
      </c>
      <c r="B105" s="3" t="s">
        <v>81</v>
      </c>
      <c r="C105" s="3">
        <v>564</v>
      </c>
      <c r="D105" s="10">
        <v>152</v>
      </c>
      <c r="E105" s="6">
        <f>350/D105</f>
        <v>2.3026315789473686</v>
      </c>
      <c r="F105" s="6">
        <f>5-E105</f>
        <v>2.6973684210526314</v>
      </c>
      <c r="G105" s="3">
        <f>E105*D105</f>
        <v>350</v>
      </c>
      <c r="H105" s="11">
        <v>3101</v>
      </c>
      <c r="I105" s="11">
        <f>0.5*H105</f>
        <v>1550.5</v>
      </c>
      <c r="J105" s="3">
        <v>17.55</v>
      </c>
      <c r="K105" s="3">
        <f>J105-3</f>
        <v>14.55</v>
      </c>
      <c r="L105" s="3">
        <v>14</v>
      </c>
      <c r="M105" s="8">
        <v>5</v>
      </c>
      <c r="N105" s="8" t="s">
        <v>23</v>
      </c>
      <c r="O105" s="3" t="s">
        <v>24</v>
      </c>
      <c r="P105" s="3" t="s">
        <v>25</v>
      </c>
      <c r="Q105" s="3">
        <v>2.2400000000000002</v>
      </c>
      <c r="R105" s="3" t="s">
        <v>26</v>
      </c>
      <c r="S105" s="3">
        <v>7034</v>
      </c>
      <c r="T105" s="79" t="s">
        <v>152</v>
      </c>
      <c r="U105" s="3" t="s">
        <v>313</v>
      </c>
      <c r="V105" s="3">
        <v>6</v>
      </c>
      <c r="W105" s="3" t="s">
        <v>253</v>
      </c>
      <c r="X105" s="81" t="s">
        <v>328</v>
      </c>
    </row>
    <row r="106" spans="1:24" s="3" customFormat="1" ht="17">
      <c r="A106" s="3">
        <v>2</v>
      </c>
      <c r="B106" s="3" t="s">
        <v>124</v>
      </c>
      <c r="C106" s="3">
        <v>532</v>
      </c>
      <c r="D106" s="10">
        <v>93.6</v>
      </c>
      <c r="E106" s="6">
        <f>350/D106</f>
        <v>3.7393162393162394</v>
      </c>
      <c r="F106" s="6">
        <f>5-E106</f>
        <v>1.2606837606837606</v>
      </c>
      <c r="G106" s="3">
        <f>E106*D106</f>
        <v>350</v>
      </c>
      <c r="H106" s="11">
        <v>3494</v>
      </c>
      <c r="I106" s="11">
        <f>0.5*H106</f>
        <v>1747</v>
      </c>
      <c r="J106" s="3">
        <v>17.47</v>
      </c>
      <c r="K106" s="3">
        <f>J106-3</f>
        <v>14.469999999999999</v>
      </c>
      <c r="L106" s="3">
        <v>14</v>
      </c>
      <c r="M106" s="8">
        <v>5</v>
      </c>
      <c r="N106" s="8" t="s">
        <v>23</v>
      </c>
      <c r="O106" s="3" t="s">
        <v>24</v>
      </c>
      <c r="P106" s="3" t="s">
        <v>25</v>
      </c>
      <c r="Q106" s="3">
        <v>2.12</v>
      </c>
      <c r="R106" s="3" t="s">
        <v>26</v>
      </c>
      <c r="S106" s="3">
        <v>7035</v>
      </c>
      <c r="T106" s="79" t="s">
        <v>80</v>
      </c>
      <c r="U106" s="3" t="s">
        <v>313</v>
      </c>
      <c r="V106" s="3">
        <v>10</v>
      </c>
      <c r="W106" s="3" t="s">
        <v>254</v>
      </c>
      <c r="X106" s="81" t="s">
        <v>316</v>
      </c>
    </row>
    <row r="107" spans="1:24" s="3" customFormat="1" ht="17">
      <c r="A107" s="3">
        <v>2</v>
      </c>
      <c r="B107" s="3" t="s">
        <v>141</v>
      </c>
      <c r="C107" s="3">
        <v>477</v>
      </c>
      <c r="D107" s="10">
        <v>164</v>
      </c>
      <c r="E107" s="6">
        <f>350/D107</f>
        <v>2.1341463414634148</v>
      </c>
      <c r="F107" s="6">
        <f>5-E107</f>
        <v>2.8658536585365852</v>
      </c>
      <c r="G107" s="3">
        <f>E107*D107</f>
        <v>350</v>
      </c>
      <c r="H107" s="11">
        <v>2498</v>
      </c>
      <c r="I107" s="11">
        <f>0.5*H107</f>
        <v>1249</v>
      </c>
      <c r="J107" s="3">
        <v>18</v>
      </c>
      <c r="K107" s="3">
        <f>J107-3</f>
        <v>15</v>
      </c>
      <c r="L107" s="3">
        <v>15</v>
      </c>
      <c r="M107" s="8">
        <v>3</v>
      </c>
      <c r="N107" s="8" t="s">
        <v>23</v>
      </c>
      <c r="O107" s="3" t="s">
        <v>24</v>
      </c>
      <c r="P107" s="3" t="s">
        <v>25</v>
      </c>
      <c r="Q107" s="3">
        <v>2.2799999999999998</v>
      </c>
      <c r="R107" s="3" t="s">
        <v>26</v>
      </c>
      <c r="S107" s="3">
        <v>7040</v>
      </c>
      <c r="T107" s="79" t="s">
        <v>160</v>
      </c>
      <c r="U107" s="3" t="s">
        <v>266</v>
      </c>
      <c r="V107" s="3">
        <v>6</v>
      </c>
      <c r="W107" s="3" t="s">
        <v>253</v>
      </c>
      <c r="X107" s="81" t="s">
        <v>290</v>
      </c>
    </row>
    <row r="108" spans="1:24" s="3" customFormat="1" ht="17">
      <c r="A108" s="3">
        <v>2</v>
      </c>
      <c r="B108" s="3" t="s">
        <v>36</v>
      </c>
      <c r="C108" s="3">
        <v>43</v>
      </c>
      <c r="D108" s="10">
        <v>156</v>
      </c>
      <c r="E108" s="6">
        <f>350/D108</f>
        <v>2.2435897435897436</v>
      </c>
      <c r="F108" s="6">
        <f>5-E108</f>
        <v>2.7564102564102564</v>
      </c>
      <c r="G108" s="3">
        <f>E108*D108</f>
        <v>350</v>
      </c>
      <c r="H108" s="11">
        <v>3271</v>
      </c>
      <c r="I108" s="11">
        <f>0.5*H108</f>
        <v>1635.5</v>
      </c>
      <c r="J108" s="3">
        <v>17.920000000000002</v>
      </c>
      <c r="K108" s="3">
        <f>J108-3</f>
        <v>14.920000000000002</v>
      </c>
      <c r="L108" s="3">
        <v>15</v>
      </c>
      <c r="M108" s="8">
        <v>4</v>
      </c>
      <c r="N108" s="8" t="s">
        <v>23</v>
      </c>
      <c r="O108" s="3" t="s">
        <v>24</v>
      </c>
      <c r="P108" s="3" t="s">
        <v>25</v>
      </c>
      <c r="Q108" s="3">
        <v>2.48</v>
      </c>
      <c r="R108" s="3">
        <v>261</v>
      </c>
      <c r="S108" s="3">
        <v>7050</v>
      </c>
      <c r="T108" s="79" t="s">
        <v>37</v>
      </c>
      <c r="U108" s="3" t="s">
        <v>251</v>
      </c>
      <c r="V108" s="3">
        <v>10</v>
      </c>
      <c r="W108" s="3" t="s">
        <v>253</v>
      </c>
      <c r="X108" s="3" t="s">
        <v>260</v>
      </c>
    </row>
    <row r="109" spans="1:24" s="3" customFormat="1" ht="17">
      <c r="A109" s="3">
        <v>2</v>
      </c>
      <c r="B109" s="3" t="s">
        <v>135</v>
      </c>
      <c r="C109" s="3">
        <v>506</v>
      </c>
      <c r="D109" s="10">
        <v>29.2</v>
      </c>
      <c r="E109" s="6">
        <v>5</v>
      </c>
      <c r="F109" s="6">
        <f>5-E109</f>
        <v>0</v>
      </c>
      <c r="G109" s="3">
        <f>E109*D109</f>
        <v>146</v>
      </c>
      <c r="H109" s="11">
        <v>2556</v>
      </c>
      <c r="I109" s="11">
        <f>0.5*H109</f>
        <v>1278</v>
      </c>
      <c r="J109" s="3">
        <v>18.510000000000002</v>
      </c>
      <c r="K109" s="3">
        <f>J109-3</f>
        <v>15.510000000000002</v>
      </c>
      <c r="L109" s="3">
        <v>15</v>
      </c>
      <c r="M109" s="8">
        <v>4</v>
      </c>
      <c r="N109" s="8" t="s">
        <v>23</v>
      </c>
      <c r="O109" s="3" t="s">
        <v>24</v>
      </c>
      <c r="P109" s="3" t="s">
        <v>25</v>
      </c>
      <c r="Q109" s="3">
        <v>1.63</v>
      </c>
      <c r="R109" s="3" t="s">
        <v>26</v>
      </c>
      <c r="S109" s="3">
        <v>7051</v>
      </c>
      <c r="T109" s="79" t="s">
        <v>105</v>
      </c>
      <c r="U109" s="3" t="s">
        <v>251</v>
      </c>
      <c r="V109" s="3">
        <v>10</v>
      </c>
      <c r="W109" s="3" t="s">
        <v>253</v>
      </c>
      <c r="X109" s="81" t="s">
        <v>302</v>
      </c>
    </row>
    <row r="110" spans="1:24" s="3" customFormat="1" ht="17">
      <c r="A110" s="3">
        <v>2</v>
      </c>
      <c r="B110" s="3" t="s">
        <v>148</v>
      </c>
      <c r="C110" s="3" t="s">
        <v>211</v>
      </c>
      <c r="D110" s="10">
        <v>97</v>
      </c>
      <c r="E110" s="6">
        <f>350/D110</f>
        <v>3.6082474226804124</v>
      </c>
      <c r="F110" s="6">
        <f>5-E110</f>
        <v>1.3917525773195876</v>
      </c>
      <c r="G110" s="3">
        <f>E110*D110</f>
        <v>350</v>
      </c>
      <c r="H110" s="11">
        <v>2718</v>
      </c>
      <c r="I110" s="11">
        <f>0.5*H110</f>
        <v>1359</v>
      </c>
      <c r="J110" s="3">
        <v>18.059999999999999</v>
      </c>
      <c r="K110" s="3">
        <f>J110-3</f>
        <v>15.059999999999999</v>
      </c>
      <c r="L110" s="3">
        <v>15</v>
      </c>
      <c r="M110" s="8">
        <v>5</v>
      </c>
      <c r="N110" s="8" t="s">
        <v>23</v>
      </c>
      <c r="O110" s="3" t="s">
        <v>24</v>
      </c>
      <c r="P110" s="3" t="s">
        <v>25</v>
      </c>
      <c r="Q110" s="3">
        <v>2.42</v>
      </c>
      <c r="R110" s="3" t="s">
        <v>26</v>
      </c>
      <c r="S110" s="3">
        <v>7052</v>
      </c>
      <c r="T110" s="79" t="s">
        <v>158</v>
      </c>
      <c r="U110" s="3" t="s">
        <v>266</v>
      </c>
      <c r="V110" s="3">
        <v>6</v>
      </c>
      <c r="W110" s="3" t="s">
        <v>253</v>
      </c>
      <c r="X110" s="81" t="s">
        <v>336</v>
      </c>
    </row>
    <row r="111" spans="1:24" s="3" customFormat="1" ht="17">
      <c r="A111" s="3">
        <v>2</v>
      </c>
      <c r="B111" s="3" t="s">
        <v>139</v>
      </c>
      <c r="C111" s="3">
        <v>413</v>
      </c>
      <c r="D111" s="10">
        <v>130</v>
      </c>
      <c r="E111" s="6">
        <f>350/D111</f>
        <v>2.6923076923076925</v>
      </c>
      <c r="F111" s="6">
        <f>5-E111</f>
        <v>2.3076923076923075</v>
      </c>
      <c r="G111" s="3">
        <f>E111*D111</f>
        <v>350</v>
      </c>
      <c r="H111" s="11">
        <v>2715</v>
      </c>
      <c r="I111" s="11">
        <f>0.5*H111</f>
        <v>1357.5</v>
      </c>
      <c r="J111" s="3">
        <v>18.07</v>
      </c>
      <c r="K111" s="3">
        <f>J111-3</f>
        <v>15.07</v>
      </c>
      <c r="L111" s="3">
        <v>15</v>
      </c>
      <c r="M111" s="8">
        <v>3</v>
      </c>
      <c r="N111" s="8" t="s">
        <v>23</v>
      </c>
      <c r="O111" s="3" t="s">
        <v>24</v>
      </c>
      <c r="P111" s="3" t="s">
        <v>25</v>
      </c>
      <c r="Q111" s="3">
        <v>1.97</v>
      </c>
      <c r="R111" s="3" t="s">
        <v>26</v>
      </c>
      <c r="S111" s="3">
        <v>7041</v>
      </c>
      <c r="T111" s="79" t="s">
        <v>117</v>
      </c>
      <c r="U111" s="3" t="s">
        <v>265</v>
      </c>
      <c r="V111" s="3">
        <v>10</v>
      </c>
      <c r="W111" s="3" t="s">
        <v>253</v>
      </c>
      <c r="X111" s="81" t="s">
        <v>275</v>
      </c>
    </row>
    <row r="112" spans="1:24" s="3" customFormat="1" ht="17">
      <c r="A112" s="3">
        <v>2</v>
      </c>
      <c r="B112" s="3" t="s">
        <v>133</v>
      </c>
      <c r="C112" s="3">
        <v>527</v>
      </c>
      <c r="D112" s="10">
        <v>124</v>
      </c>
      <c r="E112" s="6">
        <f>350/D112</f>
        <v>2.8225806451612905</v>
      </c>
      <c r="F112" s="6">
        <f>5-E112</f>
        <v>2.1774193548387095</v>
      </c>
      <c r="G112" s="3">
        <f>E112*D112</f>
        <v>350</v>
      </c>
      <c r="H112" s="11">
        <v>3100</v>
      </c>
      <c r="I112" s="11">
        <f>0.5*H112</f>
        <v>1550</v>
      </c>
      <c r="J112" s="3">
        <v>18.100000000000001</v>
      </c>
      <c r="K112" s="3">
        <f>J112-3</f>
        <v>15.100000000000001</v>
      </c>
      <c r="L112" s="3">
        <v>15</v>
      </c>
      <c r="M112" s="8">
        <v>3</v>
      </c>
      <c r="N112" s="8" t="s">
        <v>23</v>
      </c>
      <c r="O112" s="3" t="s">
        <v>24</v>
      </c>
      <c r="P112" s="3" t="s">
        <v>25</v>
      </c>
      <c r="Q112" s="3">
        <v>1.42</v>
      </c>
      <c r="R112" s="3">
        <v>243</v>
      </c>
      <c r="S112" s="3">
        <v>7042</v>
      </c>
      <c r="T112" s="79" t="s">
        <v>142</v>
      </c>
      <c r="U112" s="3" t="s">
        <v>251</v>
      </c>
      <c r="V112" s="3">
        <v>6</v>
      </c>
      <c r="W112" s="3" t="s">
        <v>253</v>
      </c>
      <c r="X112" s="81" t="s">
        <v>310</v>
      </c>
    </row>
    <row r="113" spans="1:24" s="3" customFormat="1" ht="17">
      <c r="A113" s="3">
        <v>2</v>
      </c>
      <c r="B113" s="3" t="s">
        <v>88</v>
      </c>
      <c r="C113" s="3">
        <v>492</v>
      </c>
      <c r="D113" s="10">
        <v>82.6</v>
      </c>
      <c r="E113" s="6">
        <f>350/D113</f>
        <v>4.2372881355932206</v>
      </c>
      <c r="F113" s="6">
        <f>5-E113</f>
        <v>0.76271186440677941</v>
      </c>
      <c r="G113" s="3">
        <f>E113*D113</f>
        <v>350</v>
      </c>
      <c r="H113" s="11">
        <v>2747</v>
      </c>
      <c r="I113" s="11">
        <f>0.5*H113</f>
        <v>1373.5</v>
      </c>
      <c r="J113" s="3">
        <v>18.420000000000002</v>
      </c>
      <c r="K113" s="3">
        <f>J113-3</f>
        <v>15.420000000000002</v>
      </c>
      <c r="L113" s="3">
        <v>15</v>
      </c>
      <c r="M113" s="8">
        <v>3</v>
      </c>
      <c r="N113" s="8" t="s">
        <v>23</v>
      </c>
      <c r="O113" s="3" t="s">
        <v>24</v>
      </c>
      <c r="P113" s="3" t="s">
        <v>25</v>
      </c>
      <c r="Q113" s="3">
        <v>2.02</v>
      </c>
      <c r="R113" s="3" t="s">
        <v>26</v>
      </c>
      <c r="S113" s="3">
        <v>7043</v>
      </c>
      <c r="T113" s="79" t="s">
        <v>140</v>
      </c>
      <c r="U113" s="3" t="s">
        <v>251</v>
      </c>
      <c r="V113" s="3">
        <v>10</v>
      </c>
      <c r="W113" s="3" t="s">
        <v>254</v>
      </c>
      <c r="X113" s="81" t="s">
        <v>301</v>
      </c>
    </row>
    <row r="114" spans="1:24" s="3" customFormat="1" ht="17">
      <c r="A114" s="3">
        <v>2</v>
      </c>
      <c r="B114" s="3" t="s">
        <v>87</v>
      </c>
      <c r="C114" s="3">
        <v>541</v>
      </c>
      <c r="D114" s="10">
        <v>44.4</v>
      </c>
      <c r="E114" s="6">
        <v>5</v>
      </c>
      <c r="F114" s="6">
        <f>5-E114</f>
        <v>0</v>
      </c>
      <c r="G114" s="3">
        <f>E114*D114</f>
        <v>222</v>
      </c>
      <c r="H114" s="11">
        <v>2387</v>
      </c>
      <c r="I114" s="11">
        <f>0.5*H114</f>
        <v>1193.5</v>
      </c>
      <c r="J114" s="3">
        <v>18.760000000000002</v>
      </c>
      <c r="K114" s="3">
        <f>J114-3</f>
        <v>15.760000000000002</v>
      </c>
      <c r="L114" s="3">
        <v>15</v>
      </c>
      <c r="M114" s="8">
        <v>3</v>
      </c>
      <c r="N114" s="8" t="s">
        <v>23</v>
      </c>
      <c r="O114" s="3" t="s">
        <v>24</v>
      </c>
      <c r="P114" s="3" t="s">
        <v>25</v>
      </c>
      <c r="Q114" s="3">
        <v>1.4</v>
      </c>
      <c r="R114" s="3" t="s">
        <v>26</v>
      </c>
      <c r="S114" s="3">
        <v>7044</v>
      </c>
      <c r="T114" s="79" t="s">
        <v>134</v>
      </c>
      <c r="U114" s="3" t="s">
        <v>313</v>
      </c>
      <c r="V114" s="3">
        <v>10</v>
      </c>
      <c r="W114" s="3" t="s">
        <v>253</v>
      </c>
      <c r="X114" s="81" t="s">
        <v>318</v>
      </c>
    </row>
    <row r="115" spans="1:24" s="3" customFormat="1" ht="17">
      <c r="A115" s="3">
        <v>2</v>
      </c>
      <c r="B115" s="3" t="s">
        <v>77</v>
      </c>
      <c r="C115" s="3">
        <v>404</v>
      </c>
      <c r="D115" s="10">
        <v>112</v>
      </c>
      <c r="E115" s="6">
        <f>350/D115</f>
        <v>3.125</v>
      </c>
      <c r="F115" s="6">
        <f>5-E115</f>
        <v>1.875</v>
      </c>
      <c r="G115" s="3">
        <f>E115*D115</f>
        <v>350</v>
      </c>
      <c r="H115" s="11">
        <v>2712</v>
      </c>
      <c r="I115" s="11">
        <f>0.5*H115</f>
        <v>1356</v>
      </c>
      <c r="J115" s="3">
        <v>18.16</v>
      </c>
      <c r="K115" s="3">
        <f>J115-3</f>
        <v>15.16</v>
      </c>
      <c r="L115" s="3">
        <v>15</v>
      </c>
      <c r="M115" s="8">
        <v>4</v>
      </c>
      <c r="N115" s="8" t="s">
        <v>23</v>
      </c>
      <c r="O115" s="3" t="s">
        <v>24</v>
      </c>
      <c r="P115" s="3" t="s">
        <v>25</v>
      </c>
      <c r="Q115" s="3">
        <v>2.92</v>
      </c>
      <c r="R115" s="3" t="s">
        <v>26</v>
      </c>
      <c r="S115" s="3">
        <v>7046</v>
      </c>
      <c r="T115" s="79" t="s">
        <v>89</v>
      </c>
      <c r="U115" s="3" t="s">
        <v>265</v>
      </c>
      <c r="V115" s="3">
        <v>10</v>
      </c>
      <c r="W115" s="3" t="s">
        <v>254</v>
      </c>
      <c r="X115" s="81" t="s">
        <v>272</v>
      </c>
    </row>
    <row r="116" spans="1:24" s="3" customFormat="1" ht="17">
      <c r="A116" s="3">
        <v>2</v>
      </c>
      <c r="B116" s="3" t="s">
        <v>177</v>
      </c>
      <c r="C116" s="3">
        <v>484</v>
      </c>
      <c r="D116" s="10">
        <v>58.4</v>
      </c>
      <c r="E116" s="6">
        <v>5</v>
      </c>
      <c r="F116" s="6">
        <f>5-E116</f>
        <v>0</v>
      </c>
      <c r="G116" s="3">
        <f>E116*D116</f>
        <v>292</v>
      </c>
      <c r="H116" s="11">
        <v>2968</v>
      </c>
      <c r="I116" s="11">
        <f>0.5*H116</f>
        <v>1484</v>
      </c>
      <c r="J116" s="3">
        <v>18.59</v>
      </c>
      <c r="K116" s="3">
        <f>J116-3</f>
        <v>15.59</v>
      </c>
      <c r="L116" s="3">
        <v>15</v>
      </c>
      <c r="M116" s="8">
        <v>4</v>
      </c>
      <c r="N116" s="8" t="s">
        <v>23</v>
      </c>
      <c r="O116" s="3" t="s">
        <v>24</v>
      </c>
      <c r="P116" s="3" t="s">
        <v>25</v>
      </c>
      <c r="Q116" s="3">
        <v>1.67</v>
      </c>
      <c r="R116" s="3" t="s">
        <v>26</v>
      </c>
      <c r="S116" s="3">
        <v>7047</v>
      </c>
      <c r="T116" s="79" t="s">
        <v>150</v>
      </c>
      <c r="U116" s="3" t="s">
        <v>251</v>
      </c>
      <c r="V116" s="3">
        <v>10</v>
      </c>
      <c r="W116" s="3" t="s">
        <v>254</v>
      </c>
      <c r="X116" s="81" t="s">
        <v>294</v>
      </c>
    </row>
    <row r="117" spans="1:24" s="3" customFormat="1" ht="17">
      <c r="A117" s="3">
        <v>2</v>
      </c>
      <c r="B117" s="3" t="s">
        <v>104</v>
      </c>
      <c r="C117" s="3">
        <v>531</v>
      </c>
      <c r="D117" s="10">
        <v>95.4</v>
      </c>
      <c r="E117" s="6">
        <f>350/D117</f>
        <v>3.6687631027253667</v>
      </c>
      <c r="F117" s="6">
        <f>5-E117</f>
        <v>1.3312368972746333</v>
      </c>
      <c r="G117" s="3">
        <f>E117*D117</f>
        <v>350</v>
      </c>
      <c r="H117" s="11">
        <v>2434</v>
      </c>
      <c r="I117" s="11">
        <f>0.5*H117</f>
        <v>1217</v>
      </c>
      <c r="J117" s="3">
        <v>18.239999999999998</v>
      </c>
      <c r="K117" s="3">
        <f>J117-3</f>
        <v>15.239999999999998</v>
      </c>
      <c r="L117" s="3">
        <v>15</v>
      </c>
      <c r="M117" s="8">
        <v>4</v>
      </c>
      <c r="N117" s="8" t="s">
        <v>23</v>
      </c>
      <c r="O117" s="3" t="s">
        <v>24</v>
      </c>
      <c r="P117" s="3" t="s">
        <v>25</v>
      </c>
      <c r="Q117" s="3">
        <v>2.1</v>
      </c>
      <c r="R117" s="3" t="s">
        <v>26</v>
      </c>
      <c r="S117" s="3">
        <v>7048</v>
      </c>
      <c r="T117" s="79" t="s">
        <v>154</v>
      </c>
      <c r="U117" s="3" t="s">
        <v>313</v>
      </c>
      <c r="V117" s="3">
        <v>10</v>
      </c>
      <c r="W117" s="3" t="s">
        <v>254</v>
      </c>
      <c r="X117" s="81" t="s">
        <v>315</v>
      </c>
    </row>
    <row r="118" spans="1:24" s="3" customFormat="1" ht="17">
      <c r="A118" s="3">
        <v>2</v>
      </c>
      <c r="B118" s="3" t="s">
        <v>106</v>
      </c>
      <c r="C118" s="3">
        <v>445</v>
      </c>
      <c r="D118" s="10">
        <v>160</v>
      </c>
      <c r="E118" s="6">
        <f>350/D118</f>
        <v>2.1875</v>
      </c>
      <c r="F118" s="6">
        <f>5-E118</f>
        <v>2.8125</v>
      </c>
      <c r="G118" s="3">
        <f>E118*D118</f>
        <v>350</v>
      </c>
      <c r="H118" s="11">
        <v>3349</v>
      </c>
      <c r="I118" s="11">
        <f>0.5*H118</f>
        <v>1674.5</v>
      </c>
      <c r="J118" s="3">
        <v>18.27</v>
      </c>
      <c r="K118" s="3">
        <f>J118-3</f>
        <v>15.27</v>
      </c>
      <c r="L118" s="3">
        <v>15</v>
      </c>
      <c r="M118" s="8">
        <v>4</v>
      </c>
      <c r="N118" s="8" t="s">
        <v>23</v>
      </c>
      <c r="O118" s="3" t="s">
        <v>24</v>
      </c>
      <c r="P118" s="3" t="s">
        <v>25</v>
      </c>
      <c r="Q118" s="3">
        <v>4</v>
      </c>
      <c r="R118" s="3" t="s">
        <v>26</v>
      </c>
      <c r="S118" s="3">
        <v>7049</v>
      </c>
      <c r="T118" s="79" t="s">
        <v>119</v>
      </c>
      <c r="U118" s="3" t="s">
        <v>266</v>
      </c>
      <c r="V118" s="3">
        <v>10</v>
      </c>
      <c r="W118" s="3" t="s">
        <v>254</v>
      </c>
      <c r="X118" s="81" t="s">
        <v>283</v>
      </c>
    </row>
    <row r="119" spans="1:24" s="3" customFormat="1" ht="17">
      <c r="A119" s="3">
        <v>2</v>
      </c>
      <c r="B119" s="3" t="s">
        <v>118</v>
      </c>
      <c r="C119" s="3">
        <v>414</v>
      </c>
      <c r="D119" s="10">
        <v>168</v>
      </c>
      <c r="E119" s="6">
        <f>350/D119</f>
        <v>2.0833333333333335</v>
      </c>
      <c r="F119" s="6">
        <f>5-E119</f>
        <v>2.9166666666666665</v>
      </c>
      <c r="G119" s="3">
        <f>E119*D119</f>
        <v>350</v>
      </c>
      <c r="H119" s="11">
        <v>2951</v>
      </c>
      <c r="I119" s="11">
        <f>0.5*H119</f>
        <v>1475.5</v>
      </c>
      <c r="J119" s="3">
        <v>18.420000000000002</v>
      </c>
      <c r="K119" s="3">
        <f>J119-3</f>
        <v>15.420000000000002</v>
      </c>
      <c r="L119" s="3">
        <v>15</v>
      </c>
      <c r="M119" s="8">
        <v>5</v>
      </c>
      <c r="N119" s="8" t="s">
        <v>23</v>
      </c>
      <c r="O119" s="3" t="s">
        <v>24</v>
      </c>
      <c r="P119" s="3" t="s">
        <v>25</v>
      </c>
      <c r="Q119" s="3">
        <v>0.85799999999999998</v>
      </c>
      <c r="R119" s="3" t="s">
        <v>26</v>
      </c>
      <c r="S119" s="3">
        <v>7053</v>
      </c>
      <c r="T119" s="79" t="s">
        <v>107</v>
      </c>
      <c r="U119" s="3" t="s">
        <v>265</v>
      </c>
      <c r="V119" s="3">
        <v>10</v>
      </c>
      <c r="W119" s="3" t="s">
        <v>253</v>
      </c>
      <c r="X119" s="81" t="s">
        <v>276</v>
      </c>
    </row>
    <row r="120" spans="1:24" s="3" customFormat="1" ht="17">
      <c r="A120" s="3">
        <v>2</v>
      </c>
      <c r="B120" s="3" t="s">
        <v>44</v>
      </c>
      <c r="C120" s="4">
        <v>47</v>
      </c>
      <c r="D120" s="5">
        <v>128</v>
      </c>
      <c r="E120" s="6">
        <v>2.734375</v>
      </c>
      <c r="F120" s="6">
        <v>2.265625</v>
      </c>
      <c r="G120" s="3">
        <v>350</v>
      </c>
      <c r="H120" s="7">
        <v>3035</v>
      </c>
      <c r="I120" s="3">
        <v>1517.5</v>
      </c>
      <c r="J120" s="8">
        <v>19.690000000000001</v>
      </c>
      <c r="K120" s="3">
        <v>16.690000000000001</v>
      </c>
      <c r="L120" s="8">
        <v>16</v>
      </c>
      <c r="M120" s="3" t="s">
        <v>22</v>
      </c>
      <c r="N120" s="8" t="s">
        <v>23</v>
      </c>
      <c r="O120" s="3" t="s">
        <v>24</v>
      </c>
      <c r="P120" s="3" t="s">
        <v>25</v>
      </c>
      <c r="Q120" s="8">
        <v>2.58</v>
      </c>
      <c r="R120" s="3" t="s">
        <v>26</v>
      </c>
      <c r="S120" s="3">
        <v>7070</v>
      </c>
      <c r="T120" s="79" t="s">
        <v>45</v>
      </c>
      <c r="U120" s="3" t="s">
        <v>251</v>
      </c>
      <c r="V120" s="3">
        <v>10</v>
      </c>
      <c r="W120" s="3" t="s">
        <v>253</v>
      </c>
      <c r="X120" s="3" t="s">
        <v>264</v>
      </c>
    </row>
    <row r="121" spans="1:24" s="3" customFormat="1" ht="17">
      <c r="A121" s="3">
        <v>2</v>
      </c>
      <c r="B121" s="3" t="s">
        <v>198</v>
      </c>
      <c r="C121" s="4">
        <v>563</v>
      </c>
      <c r="D121" s="5">
        <v>47</v>
      </c>
      <c r="E121" s="6">
        <v>5</v>
      </c>
      <c r="F121" s="6">
        <v>0</v>
      </c>
      <c r="G121" s="3">
        <v>235</v>
      </c>
      <c r="H121" s="7">
        <v>3161</v>
      </c>
      <c r="I121" s="3">
        <v>1580.5</v>
      </c>
      <c r="J121" s="8">
        <v>19.05</v>
      </c>
      <c r="K121" s="3">
        <v>16.05</v>
      </c>
      <c r="L121" s="8">
        <v>16</v>
      </c>
      <c r="M121" s="3" t="s">
        <v>22</v>
      </c>
      <c r="N121" s="8" t="s">
        <v>23</v>
      </c>
      <c r="O121" s="3" t="s">
        <v>24</v>
      </c>
      <c r="P121" s="3" t="s">
        <v>25</v>
      </c>
      <c r="Q121" s="8">
        <v>4.66</v>
      </c>
      <c r="R121" s="3" t="s">
        <v>26</v>
      </c>
      <c r="S121" s="3">
        <v>7045</v>
      </c>
      <c r="T121" s="79" t="s">
        <v>145</v>
      </c>
      <c r="U121" s="3" t="s">
        <v>313</v>
      </c>
      <c r="V121" s="3">
        <v>6</v>
      </c>
      <c r="W121" s="3" t="s">
        <v>253</v>
      </c>
      <c r="X121" s="81" t="s">
        <v>327</v>
      </c>
    </row>
    <row r="122" spans="1:24" s="3" customFormat="1" ht="17">
      <c r="A122" s="3">
        <v>2</v>
      </c>
      <c r="B122" s="3" t="s">
        <v>203</v>
      </c>
      <c r="C122" s="4" t="s">
        <v>204</v>
      </c>
      <c r="D122" s="5">
        <v>69.8</v>
      </c>
      <c r="E122" s="6">
        <v>5</v>
      </c>
      <c r="F122" s="6">
        <v>0</v>
      </c>
      <c r="G122" s="3">
        <v>349</v>
      </c>
      <c r="H122" s="7">
        <v>4110</v>
      </c>
      <c r="I122" s="3">
        <v>2055</v>
      </c>
      <c r="J122" s="8">
        <v>20.76</v>
      </c>
      <c r="K122" s="3">
        <v>17.760000000000002</v>
      </c>
      <c r="L122" s="8">
        <v>17</v>
      </c>
      <c r="M122" s="3" t="s">
        <v>22</v>
      </c>
      <c r="N122" s="8" t="s">
        <v>23</v>
      </c>
      <c r="O122" s="3" t="s">
        <v>24</v>
      </c>
      <c r="P122" s="3" t="s">
        <v>25</v>
      </c>
      <c r="Q122" s="8">
        <v>3.2</v>
      </c>
      <c r="R122" s="3" t="s">
        <v>26</v>
      </c>
      <c r="S122" s="3">
        <v>7062</v>
      </c>
      <c r="T122" s="79" t="s">
        <v>205</v>
      </c>
      <c r="U122" s="3" t="s">
        <v>266</v>
      </c>
      <c r="V122" s="3">
        <v>10</v>
      </c>
      <c r="W122" s="3" t="s">
        <v>254</v>
      </c>
      <c r="X122" s="81" t="s">
        <v>331</v>
      </c>
    </row>
    <row r="123" spans="1:24" s="3" customFormat="1" ht="17">
      <c r="A123" s="3">
        <v>2</v>
      </c>
      <c r="B123" s="3" t="s">
        <v>153</v>
      </c>
      <c r="C123" s="3">
        <v>491</v>
      </c>
      <c r="D123" s="10">
        <v>58.4</v>
      </c>
      <c r="E123" s="6">
        <v>5</v>
      </c>
      <c r="F123" s="6">
        <f>5-E123</f>
        <v>0</v>
      </c>
      <c r="G123" s="3">
        <f>E123*D123</f>
        <v>292</v>
      </c>
      <c r="H123" s="11">
        <v>3545</v>
      </c>
      <c r="I123" s="11">
        <f>0.5*H123</f>
        <v>1772.5</v>
      </c>
      <c r="J123" s="3">
        <v>18.23</v>
      </c>
      <c r="K123" s="3">
        <f>J123-3</f>
        <v>15.23</v>
      </c>
      <c r="L123" s="3">
        <v>15</v>
      </c>
      <c r="M123" s="8">
        <v>5</v>
      </c>
      <c r="N123" s="8" t="s">
        <v>23</v>
      </c>
      <c r="O123" s="3" t="s">
        <v>24</v>
      </c>
      <c r="P123" s="3" t="s">
        <v>25</v>
      </c>
      <c r="Q123" s="3">
        <v>6.64</v>
      </c>
      <c r="R123" s="3" t="s">
        <v>26</v>
      </c>
      <c r="S123" s="3">
        <v>7054</v>
      </c>
      <c r="T123" s="79" t="s">
        <v>189</v>
      </c>
      <c r="U123" s="3" t="s">
        <v>251</v>
      </c>
      <c r="V123" s="3">
        <v>10</v>
      </c>
      <c r="W123" s="3" t="s">
        <v>254</v>
      </c>
      <c r="X123" s="81" t="s">
        <v>300</v>
      </c>
    </row>
    <row r="124" spans="1:24" s="3" customFormat="1" ht="17">
      <c r="A124" s="3">
        <v>2</v>
      </c>
      <c r="B124" s="3" t="s">
        <v>157</v>
      </c>
      <c r="C124" s="3" t="s">
        <v>209</v>
      </c>
      <c r="D124" s="10">
        <v>108</v>
      </c>
      <c r="E124" s="6">
        <f>350/D124</f>
        <v>3.2407407407407409</v>
      </c>
      <c r="F124" s="6">
        <f>5-E124</f>
        <v>1.7592592592592591</v>
      </c>
      <c r="G124" s="3">
        <f>E124*D124</f>
        <v>350</v>
      </c>
      <c r="H124" s="11">
        <v>2470</v>
      </c>
      <c r="I124" s="11">
        <f>0.5*H124</f>
        <v>1235</v>
      </c>
      <c r="J124" s="3">
        <v>18.52</v>
      </c>
      <c r="K124" s="3">
        <f>J124-3</f>
        <v>15.52</v>
      </c>
      <c r="L124" s="3">
        <v>15</v>
      </c>
      <c r="M124" s="8">
        <v>5</v>
      </c>
      <c r="N124" s="8" t="s">
        <v>23</v>
      </c>
      <c r="O124" s="3" t="s">
        <v>24</v>
      </c>
      <c r="P124" s="3" t="s">
        <v>25</v>
      </c>
      <c r="Q124" s="3">
        <v>5.2</v>
      </c>
      <c r="R124" s="3" t="s">
        <v>26</v>
      </c>
      <c r="S124" s="3">
        <v>7055</v>
      </c>
      <c r="T124" s="79" t="s">
        <v>210</v>
      </c>
      <c r="U124" s="3" t="s">
        <v>266</v>
      </c>
      <c r="V124" s="3">
        <v>6</v>
      </c>
      <c r="W124" s="3" t="s">
        <v>253</v>
      </c>
      <c r="X124" s="81" t="s">
        <v>335</v>
      </c>
    </row>
    <row r="125" spans="1:24" s="3" customFormat="1" ht="17">
      <c r="A125" s="3">
        <v>2</v>
      </c>
      <c r="B125" s="3" t="s">
        <v>32</v>
      </c>
      <c r="C125" s="3">
        <v>39</v>
      </c>
      <c r="D125" s="10">
        <v>89.8</v>
      </c>
      <c r="E125" s="6">
        <f>350/D125</f>
        <v>3.8975501113585747</v>
      </c>
      <c r="F125" s="6">
        <f>5-E125</f>
        <v>1.1024498886414253</v>
      </c>
      <c r="G125" s="3">
        <f>E125*D125</f>
        <v>350</v>
      </c>
      <c r="H125" s="11">
        <v>2458</v>
      </c>
      <c r="I125" s="11">
        <f>0.5*H125</f>
        <v>1229</v>
      </c>
      <c r="J125" s="3">
        <v>18.27</v>
      </c>
      <c r="K125" s="3">
        <f>J125-3</f>
        <v>15.27</v>
      </c>
      <c r="L125" s="3">
        <v>15</v>
      </c>
      <c r="M125" s="8">
        <v>5</v>
      </c>
      <c r="N125" s="8" t="s">
        <v>23</v>
      </c>
      <c r="O125" s="3" t="s">
        <v>24</v>
      </c>
      <c r="P125" s="3" t="s">
        <v>25</v>
      </c>
      <c r="Q125" s="3">
        <v>2.04</v>
      </c>
      <c r="R125" s="3" t="s">
        <v>26</v>
      </c>
      <c r="S125" s="3">
        <v>7056</v>
      </c>
      <c r="T125" s="79" t="s">
        <v>33</v>
      </c>
      <c r="U125" s="3" t="s">
        <v>251</v>
      </c>
      <c r="V125" s="3">
        <v>6</v>
      </c>
      <c r="W125" s="3" t="s">
        <v>254</v>
      </c>
      <c r="X125" s="3" t="s">
        <v>258</v>
      </c>
    </row>
    <row r="126" spans="1:24" s="3" customFormat="1" ht="17">
      <c r="A126" s="3">
        <v>2</v>
      </c>
      <c r="B126" s="3" t="s">
        <v>146</v>
      </c>
      <c r="C126" s="3">
        <v>529</v>
      </c>
      <c r="D126" s="10">
        <v>56.8</v>
      </c>
      <c r="E126" s="6">
        <v>5</v>
      </c>
      <c r="F126" s="6">
        <f>5-E126</f>
        <v>0</v>
      </c>
      <c r="G126" s="3">
        <f>E126*D126</f>
        <v>284</v>
      </c>
      <c r="H126" s="11">
        <v>4097</v>
      </c>
      <c r="I126" s="11">
        <f>0.5*H126</f>
        <v>2048.5</v>
      </c>
      <c r="J126" s="3">
        <v>18.649999999999999</v>
      </c>
      <c r="K126" s="3">
        <f>J126-3</f>
        <v>15.649999999999999</v>
      </c>
      <c r="L126" s="3">
        <v>15</v>
      </c>
      <c r="M126" s="8">
        <v>5</v>
      </c>
      <c r="N126" s="8" t="s">
        <v>23</v>
      </c>
      <c r="O126" s="3" t="s">
        <v>24</v>
      </c>
      <c r="P126" s="3" t="s">
        <v>25</v>
      </c>
      <c r="Q126" s="3">
        <v>2.86</v>
      </c>
      <c r="R126" s="3" t="s">
        <v>26</v>
      </c>
      <c r="S126" s="3">
        <v>7057</v>
      </c>
      <c r="T126" s="79" t="s">
        <v>193</v>
      </c>
      <c r="U126" s="3" t="s">
        <v>251</v>
      </c>
      <c r="V126" s="3">
        <v>6</v>
      </c>
      <c r="W126" s="3" t="s">
        <v>253</v>
      </c>
      <c r="X126" s="81" t="s">
        <v>312</v>
      </c>
    </row>
    <row r="127" spans="1:24" s="3" customFormat="1" ht="17">
      <c r="A127" s="3">
        <v>2</v>
      </c>
      <c r="B127" s="3" t="s">
        <v>212</v>
      </c>
      <c r="C127" s="3" t="s">
        <v>213</v>
      </c>
      <c r="D127" s="10">
        <v>74.599999999999994</v>
      </c>
      <c r="E127" s="6">
        <f>350/D127</f>
        <v>4.6916890080428955</v>
      </c>
      <c r="F127" s="6">
        <f>5-E127</f>
        <v>0.30831099195710454</v>
      </c>
      <c r="G127" s="3">
        <f>E127*D127</f>
        <v>350</v>
      </c>
      <c r="H127" s="11">
        <v>2970</v>
      </c>
      <c r="I127" s="11">
        <f>0.5*H127</f>
        <v>1485</v>
      </c>
      <c r="J127" s="3">
        <v>18.79</v>
      </c>
      <c r="K127" s="3">
        <f>J127-3</f>
        <v>15.79</v>
      </c>
      <c r="L127" s="3">
        <v>15</v>
      </c>
      <c r="M127" s="8">
        <v>5</v>
      </c>
      <c r="N127" s="8" t="s">
        <v>23</v>
      </c>
      <c r="O127" s="3" t="s">
        <v>24</v>
      </c>
      <c r="P127" s="3" t="s">
        <v>25</v>
      </c>
      <c r="Q127" s="3">
        <v>1.84</v>
      </c>
      <c r="R127" s="3" t="s">
        <v>26</v>
      </c>
      <c r="S127" s="3">
        <v>7058</v>
      </c>
      <c r="T127" s="79" t="s">
        <v>214</v>
      </c>
      <c r="U127" s="3" t="s">
        <v>313</v>
      </c>
      <c r="V127" s="3">
        <v>6</v>
      </c>
      <c r="W127" s="3" t="s">
        <v>254</v>
      </c>
      <c r="X127" s="81" t="s">
        <v>337</v>
      </c>
    </row>
    <row r="128" spans="1:24" s="3" customFormat="1" ht="17">
      <c r="A128" s="3">
        <v>2</v>
      </c>
      <c r="B128" s="3" t="s">
        <v>185</v>
      </c>
      <c r="C128" s="3">
        <v>434</v>
      </c>
      <c r="D128" s="10">
        <v>162</v>
      </c>
      <c r="E128" s="6">
        <f>350/D128</f>
        <v>2.1604938271604937</v>
      </c>
      <c r="F128" s="6">
        <f>5-E128</f>
        <v>2.8395061728395063</v>
      </c>
      <c r="G128" s="3">
        <f>E128*D128</f>
        <v>350</v>
      </c>
      <c r="H128" s="11">
        <v>3580</v>
      </c>
      <c r="I128" s="11">
        <f>0.5*H128</f>
        <v>1790</v>
      </c>
      <c r="J128" s="3">
        <v>18.04</v>
      </c>
      <c r="K128" s="3">
        <f>J128-3</f>
        <v>15.04</v>
      </c>
      <c r="L128" s="3">
        <v>15</v>
      </c>
      <c r="M128" s="8">
        <v>5</v>
      </c>
      <c r="N128" s="8" t="s">
        <v>23</v>
      </c>
      <c r="O128" s="3" t="s">
        <v>24</v>
      </c>
      <c r="P128" s="3" t="s">
        <v>25</v>
      </c>
      <c r="Q128" s="3">
        <v>5.58</v>
      </c>
      <c r="R128" s="3" t="s">
        <v>26</v>
      </c>
      <c r="S128" s="3">
        <v>7059</v>
      </c>
      <c r="T128" s="79" t="s">
        <v>186</v>
      </c>
      <c r="U128" s="3" t="s">
        <v>265</v>
      </c>
      <c r="V128" s="3">
        <v>6</v>
      </c>
      <c r="W128" s="3" t="s">
        <v>253</v>
      </c>
      <c r="X128" s="78" t="s">
        <v>279</v>
      </c>
    </row>
    <row r="129" spans="1:24" s="3" customFormat="1" ht="17">
      <c r="A129" s="3">
        <v>2</v>
      </c>
      <c r="B129" s="3" t="s">
        <v>190</v>
      </c>
      <c r="C129" s="3">
        <v>513</v>
      </c>
      <c r="D129" s="10">
        <v>142</v>
      </c>
      <c r="E129" s="6">
        <f>350/D129</f>
        <v>2.464788732394366</v>
      </c>
      <c r="F129" s="6">
        <f>5-E129</f>
        <v>2.535211267605634</v>
      </c>
      <c r="G129" s="3">
        <f>E129*D129</f>
        <v>350</v>
      </c>
      <c r="H129" s="11">
        <v>3093</v>
      </c>
      <c r="I129" s="11">
        <f>0.5*H129</f>
        <v>1546.5</v>
      </c>
      <c r="J129" s="3">
        <v>18.38</v>
      </c>
      <c r="K129" s="3">
        <f>J129-3</f>
        <v>15.379999999999999</v>
      </c>
      <c r="L129" s="3">
        <v>15</v>
      </c>
      <c r="M129" s="8">
        <v>5</v>
      </c>
      <c r="N129" s="8" t="s">
        <v>23</v>
      </c>
      <c r="O129" s="3" t="s">
        <v>24</v>
      </c>
      <c r="P129" s="3" t="s">
        <v>25</v>
      </c>
      <c r="Q129" s="3">
        <v>5.92</v>
      </c>
      <c r="R129" s="3" t="s">
        <v>26</v>
      </c>
      <c r="S129" s="3">
        <v>7060</v>
      </c>
      <c r="T129" s="79" t="s">
        <v>191</v>
      </c>
      <c r="U129" s="3" t="s">
        <v>251</v>
      </c>
      <c r="V129" s="3">
        <v>6</v>
      </c>
      <c r="W129" s="3" t="s">
        <v>254</v>
      </c>
      <c r="X129" s="81" t="s">
        <v>303</v>
      </c>
    </row>
    <row r="130" spans="1:24" s="3" customFormat="1" ht="17">
      <c r="A130" s="3">
        <v>2</v>
      </c>
      <c r="B130" s="3" t="s">
        <v>188</v>
      </c>
      <c r="C130" s="4">
        <v>481</v>
      </c>
      <c r="D130" s="5">
        <v>89.2</v>
      </c>
      <c r="E130" s="6">
        <v>3.9237668161434978</v>
      </c>
      <c r="F130" s="6">
        <v>1.0762331838565022</v>
      </c>
      <c r="G130" s="3">
        <v>350</v>
      </c>
      <c r="H130" s="7">
        <v>3547</v>
      </c>
      <c r="I130" s="3">
        <v>1773.5</v>
      </c>
      <c r="J130" s="8">
        <v>18.649999999999999</v>
      </c>
      <c r="K130" s="3">
        <v>15.649999999999999</v>
      </c>
      <c r="L130" s="8">
        <v>15</v>
      </c>
      <c r="M130" s="3" t="s">
        <v>22</v>
      </c>
      <c r="N130" s="8" t="s">
        <v>23</v>
      </c>
      <c r="O130" s="3" t="s">
        <v>24</v>
      </c>
      <c r="P130" s="3" t="s">
        <v>25</v>
      </c>
      <c r="Q130" s="8">
        <v>2.1800000000000002</v>
      </c>
      <c r="R130" s="3" t="s">
        <v>26</v>
      </c>
      <c r="S130" s="3">
        <v>7036</v>
      </c>
      <c r="T130" s="79" t="s">
        <v>156</v>
      </c>
      <c r="U130" s="3" t="s">
        <v>251</v>
      </c>
      <c r="V130" s="3">
        <v>10</v>
      </c>
      <c r="W130" s="3" t="s">
        <v>254</v>
      </c>
      <c r="X130" s="81" t="s">
        <v>291</v>
      </c>
    </row>
    <row r="131" spans="1:24" s="3" customFormat="1" ht="17">
      <c r="A131" s="3">
        <v>2</v>
      </c>
      <c r="B131" s="3" t="s">
        <v>51</v>
      </c>
      <c r="C131" s="4">
        <v>533</v>
      </c>
      <c r="D131" s="5">
        <v>6.52</v>
      </c>
      <c r="E131" s="6">
        <v>5</v>
      </c>
      <c r="F131" s="6">
        <v>0</v>
      </c>
      <c r="G131" s="3">
        <v>32.599999999999994</v>
      </c>
      <c r="H131" s="7">
        <v>3752</v>
      </c>
      <c r="I131" s="3">
        <v>1876</v>
      </c>
      <c r="J131" s="8">
        <v>20.46</v>
      </c>
      <c r="K131" s="3">
        <v>17.46</v>
      </c>
      <c r="L131" s="8">
        <v>17</v>
      </c>
      <c r="M131" s="3" t="s">
        <v>22</v>
      </c>
      <c r="N131" s="8" t="s">
        <v>23</v>
      </c>
      <c r="O131" s="3" t="s">
        <v>24</v>
      </c>
      <c r="P131" s="3" t="s">
        <v>25</v>
      </c>
      <c r="Q131" s="8">
        <v>5.36</v>
      </c>
      <c r="R131" s="3" t="s">
        <v>26</v>
      </c>
      <c r="S131" s="3">
        <v>7063</v>
      </c>
      <c r="T131" s="79" t="s">
        <v>194</v>
      </c>
      <c r="U131" s="3" t="s">
        <v>313</v>
      </c>
      <c r="V131" s="3">
        <v>10</v>
      </c>
      <c r="W131" s="3" t="s">
        <v>254</v>
      </c>
      <c r="X131" s="81" t="s">
        <v>317</v>
      </c>
    </row>
    <row r="132" spans="1:24" s="3" customFormat="1" ht="17">
      <c r="A132" s="3">
        <v>2</v>
      </c>
      <c r="B132" s="3" t="s">
        <v>30</v>
      </c>
      <c r="C132" s="4">
        <v>37</v>
      </c>
      <c r="D132" s="5">
        <v>74.599999999999994</v>
      </c>
      <c r="E132" s="6">
        <v>4.6916890080428955</v>
      </c>
      <c r="F132" s="6">
        <v>0.30831099195710454</v>
      </c>
      <c r="G132" s="3">
        <v>350</v>
      </c>
      <c r="H132" s="7">
        <v>3350</v>
      </c>
      <c r="I132" s="3">
        <v>1675</v>
      </c>
      <c r="J132" s="8">
        <v>23.12</v>
      </c>
      <c r="K132" s="3">
        <v>20.12</v>
      </c>
      <c r="L132" s="8">
        <v>21</v>
      </c>
      <c r="M132" s="3" t="s">
        <v>22</v>
      </c>
      <c r="N132" s="8" t="s">
        <v>23</v>
      </c>
      <c r="O132" s="3" t="s">
        <v>24</v>
      </c>
      <c r="P132" s="3" t="s">
        <v>25</v>
      </c>
      <c r="Q132" s="8">
        <v>5.46</v>
      </c>
      <c r="R132" s="3" t="s">
        <v>26</v>
      </c>
      <c r="S132" s="3">
        <v>7076</v>
      </c>
      <c r="T132" s="79" t="s">
        <v>31</v>
      </c>
      <c r="U132" s="3" t="s">
        <v>251</v>
      </c>
      <c r="V132" s="3">
        <v>6</v>
      </c>
      <c r="W132" s="3" t="s">
        <v>254</v>
      </c>
      <c r="X132" s="3" t="s">
        <v>257</v>
      </c>
    </row>
    <row r="133" spans="1:24" s="3" customFormat="1" ht="17">
      <c r="A133" s="3">
        <v>2</v>
      </c>
      <c r="B133" s="3" t="s">
        <v>38</v>
      </c>
      <c r="C133" s="4">
        <v>44</v>
      </c>
      <c r="D133" s="5">
        <v>41.4</v>
      </c>
      <c r="E133" s="6">
        <v>5</v>
      </c>
      <c r="F133" s="6">
        <v>0</v>
      </c>
      <c r="G133" s="3">
        <v>207</v>
      </c>
      <c r="H133" s="7">
        <v>3749</v>
      </c>
      <c r="I133" s="3">
        <v>1874.5</v>
      </c>
      <c r="J133" s="8">
        <v>24.48</v>
      </c>
      <c r="K133" s="3">
        <v>21.48</v>
      </c>
      <c r="L133" s="8">
        <v>21</v>
      </c>
      <c r="M133" s="3" t="s">
        <v>22</v>
      </c>
      <c r="N133" s="8" t="s">
        <v>23</v>
      </c>
      <c r="O133" s="3" t="s">
        <v>24</v>
      </c>
      <c r="P133" s="3" t="s">
        <v>25</v>
      </c>
      <c r="Q133" s="8">
        <v>0.18</v>
      </c>
      <c r="R133" s="3" t="s">
        <v>26</v>
      </c>
      <c r="S133" s="3">
        <v>7078</v>
      </c>
      <c r="T133" s="79" t="s">
        <v>39</v>
      </c>
      <c r="U133" s="3" t="s">
        <v>251</v>
      </c>
      <c r="V133" s="3">
        <v>10</v>
      </c>
      <c r="W133" s="3" t="s">
        <v>253</v>
      </c>
      <c r="X133" s="3" t="s">
        <v>261</v>
      </c>
    </row>
    <row r="134" spans="1:24" s="3" customFormat="1" ht="17">
      <c r="A134" s="3">
        <v>2</v>
      </c>
      <c r="B134" s="3" t="s">
        <v>28</v>
      </c>
      <c r="C134" s="4">
        <v>35</v>
      </c>
      <c r="D134" s="5">
        <v>94.4</v>
      </c>
      <c r="E134" s="6">
        <v>3.7076271186440675</v>
      </c>
      <c r="F134" s="6">
        <v>1.2923728813559325</v>
      </c>
      <c r="G134" s="3">
        <v>350</v>
      </c>
      <c r="H134" s="7">
        <v>3757</v>
      </c>
      <c r="I134" s="3">
        <v>1878.5</v>
      </c>
      <c r="J134" s="8">
        <v>24.83</v>
      </c>
      <c r="K134" s="3">
        <v>21.83</v>
      </c>
      <c r="L134" s="8">
        <v>21</v>
      </c>
      <c r="M134" s="3" t="s">
        <v>22</v>
      </c>
      <c r="N134" s="8" t="s">
        <v>23</v>
      </c>
      <c r="O134" s="3" t="s">
        <v>24</v>
      </c>
      <c r="P134" s="3" t="s">
        <v>25</v>
      </c>
      <c r="Q134" s="8">
        <v>0.52200000000000002</v>
      </c>
      <c r="R134" s="3" t="s">
        <v>26</v>
      </c>
      <c r="S134" s="3">
        <v>7075</v>
      </c>
      <c r="T134" s="79" t="s">
        <v>29</v>
      </c>
      <c r="U134" s="3" t="s">
        <v>251</v>
      </c>
      <c r="V134" s="3">
        <v>6</v>
      </c>
      <c r="W134" s="3" t="s">
        <v>254</v>
      </c>
      <c r="X134" s="3" t="s">
        <v>256</v>
      </c>
    </row>
    <row r="135" spans="1:24" s="3" customFormat="1" ht="17">
      <c r="A135" s="3">
        <v>2</v>
      </c>
      <c r="B135" s="3" t="s">
        <v>34</v>
      </c>
      <c r="C135" s="4">
        <v>41</v>
      </c>
      <c r="D135" s="5">
        <v>108</v>
      </c>
      <c r="E135" s="6">
        <v>3.2407407407407409</v>
      </c>
      <c r="F135" s="6">
        <v>1.7592592592592591</v>
      </c>
      <c r="G135" s="3">
        <v>350</v>
      </c>
      <c r="H135" s="7">
        <v>4155</v>
      </c>
      <c r="I135" s="3">
        <v>2077.5</v>
      </c>
      <c r="J135" s="8">
        <v>21.77</v>
      </c>
      <c r="K135" s="3">
        <v>18.77</v>
      </c>
      <c r="L135" s="8">
        <v>19</v>
      </c>
      <c r="M135" s="3" t="s">
        <v>22</v>
      </c>
      <c r="N135" s="8" t="s">
        <v>23</v>
      </c>
      <c r="O135" s="3" t="s">
        <v>24</v>
      </c>
      <c r="P135" s="3" t="s">
        <v>25</v>
      </c>
      <c r="Q135" s="8">
        <v>6.82</v>
      </c>
      <c r="R135" s="3" t="s">
        <v>26</v>
      </c>
      <c r="S135" s="3">
        <v>7068</v>
      </c>
      <c r="T135" s="79" t="s">
        <v>35</v>
      </c>
      <c r="U135" s="3" t="s">
        <v>251</v>
      </c>
      <c r="V135" s="3">
        <v>10</v>
      </c>
      <c r="W135" s="3" t="s">
        <v>253</v>
      </c>
      <c r="X135" s="3" t="s">
        <v>259</v>
      </c>
    </row>
    <row r="136" spans="1:24" s="3" customFormat="1" ht="17">
      <c r="A136" s="3">
        <v>2</v>
      </c>
      <c r="B136" s="3" t="s">
        <v>40</v>
      </c>
      <c r="C136" s="3">
        <v>45</v>
      </c>
      <c r="D136" s="3">
        <v>25.1</v>
      </c>
      <c r="E136" s="3">
        <v>5</v>
      </c>
      <c r="F136" s="3">
        <v>0</v>
      </c>
      <c r="G136" s="3">
        <v>125.5</v>
      </c>
      <c r="H136" s="11">
        <v>7706</v>
      </c>
      <c r="I136" s="3">
        <v>3853</v>
      </c>
      <c r="J136" s="3">
        <v>21.8</v>
      </c>
      <c r="K136" s="3">
        <v>18.8</v>
      </c>
      <c r="L136" s="8">
        <v>19</v>
      </c>
      <c r="M136" s="3" t="s">
        <v>22</v>
      </c>
      <c r="N136" s="8" t="s">
        <v>23</v>
      </c>
      <c r="O136" s="3" t="s">
        <v>24</v>
      </c>
      <c r="P136" s="3" t="s">
        <v>25</v>
      </c>
      <c r="Q136" s="8">
        <v>4.8</v>
      </c>
      <c r="R136" s="3" t="s">
        <v>26</v>
      </c>
      <c r="S136" s="3">
        <v>7077</v>
      </c>
      <c r="T136" s="79" t="s">
        <v>41</v>
      </c>
      <c r="U136" s="3" t="s">
        <v>251</v>
      </c>
      <c r="V136" s="3">
        <v>10</v>
      </c>
      <c r="W136" s="3" t="s">
        <v>253</v>
      </c>
      <c r="X136" s="3" t="s">
        <v>262</v>
      </c>
    </row>
    <row r="137" spans="1:24" s="3" customFormat="1" ht="17">
      <c r="A137" s="3">
        <v>2</v>
      </c>
      <c r="B137" s="3" t="s">
        <v>60</v>
      </c>
      <c r="C137" s="3" t="s">
        <v>208</v>
      </c>
      <c r="D137" s="3">
        <v>106</v>
      </c>
      <c r="E137" s="3">
        <v>3.3018867924528301</v>
      </c>
      <c r="F137" s="3">
        <v>1.6981132075471699</v>
      </c>
      <c r="G137" s="3">
        <v>350</v>
      </c>
      <c r="H137" s="11">
        <v>4608</v>
      </c>
      <c r="I137" s="3">
        <v>2304</v>
      </c>
      <c r="J137" s="3">
        <v>21.8</v>
      </c>
      <c r="K137" s="3">
        <v>18.8</v>
      </c>
      <c r="L137" s="8">
        <v>19</v>
      </c>
      <c r="M137" s="3" t="s">
        <v>22</v>
      </c>
      <c r="N137" s="8" t="s">
        <v>23</v>
      </c>
      <c r="O137" s="3" t="s">
        <v>24</v>
      </c>
      <c r="P137" s="3" t="s">
        <v>25</v>
      </c>
      <c r="Q137" s="8">
        <v>8.4600000000000009</v>
      </c>
      <c r="R137" s="3" t="s">
        <v>26</v>
      </c>
      <c r="S137" s="3">
        <v>7001</v>
      </c>
      <c r="T137" s="79" t="s">
        <v>147</v>
      </c>
      <c r="U137" s="3" t="s">
        <v>266</v>
      </c>
      <c r="V137" s="3">
        <v>6</v>
      </c>
      <c r="W137" s="3" t="s">
        <v>254</v>
      </c>
      <c r="X137" s="81" t="s">
        <v>334</v>
      </c>
    </row>
    <row r="138" spans="1:24" s="3" customFormat="1" ht="17">
      <c r="A138" s="3">
        <v>2</v>
      </c>
      <c r="B138" s="3" t="s">
        <v>68</v>
      </c>
      <c r="C138" s="4">
        <v>521</v>
      </c>
      <c r="D138" s="5">
        <v>66.599999999999994</v>
      </c>
      <c r="E138" s="6">
        <v>5</v>
      </c>
      <c r="F138" s="6">
        <v>0</v>
      </c>
      <c r="G138" s="3">
        <v>333</v>
      </c>
      <c r="H138" s="7">
        <v>4133</v>
      </c>
      <c r="I138" s="3">
        <v>2066.5</v>
      </c>
      <c r="J138" s="8">
        <v>22.05</v>
      </c>
      <c r="K138" s="3">
        <v>19.05</v>
      </c>
      <c r="L138" s="8">
        <v>19</v>
      </c>
      <c r="M138" s="3" t="s">
        <v>22</v>
      </c>
      <c r="N138" s="8" t="s">
        <v>23</v>
      </c>
      <c r="O138" s="3" t="s">
        <v>24</v>
      </c>
      <c r="P138" s="3" t="s">
        <v>25</v>
      </c>
      <c r="Q138" s="8">
        <v>8.66</v>
      </c>
      <c r="R138" s="3" t="s">
        <v>26</v>
      </c>
      <c r="S138" s="3">
        <v>7071</v>
      </c>
      <c r="T138" s="79" t="s">
        <v>192</v>
      </c>
      <c r="U138" s="3" t="s">
        <v>251</v>
      </c>
      <c r="V138" s="3">
        <v>6</v>
      </c>
      <c r="W138" s="3" t="s">
        <v>253</v>
      </c>
      <c r="X138" s="81" t="s">
        <v>304</v>
      </c>
    </row>
    <row r="139" spans="1:24" s="3" customFormat="1" ht="17">
      <c r="A139" s="3">
        <v>2</v>
      </c>
      <c r="B139" s="3" t="s">
        <v>42</v>
      </c>
      <c r="C139" s="4">
        <v>46</v>
      </c>
      <c r="D139" s="5">
        <v>98.6</v>
      </c>
      <c r="E139" s="6">
        <v>3.5496957403651117</v>
      </c>
      <c r="F139" s="6">
        <v>1.4503042596348883</v>
      </c>
      <c r="G139" s="3">
        <v>350</v>
      </c>
      <c r="H139" s="7">
        <v>3782</v>
      </c>
      <c r="I139" s="3">
        <v>1891</v>
      </c>
      <c r="J139" s="8">
        <v>22.18</v>
      </c>
      <c r="K139" s="3">
        <v>19.18</v>
      </c>
      <c r="L139" s="8">
        <v>19</v>
      </c>
      <c r="M139" s="3" t="s">
        <v>22</v>
      </c>
      <c r="N139" s="8" t="s">
        <v>23</v>
      </c>
      <c r="O139" s="3" t="s">
        <v>24</v>
      </c>
      <c r="P139" s="3" t="s">
        <v>25</v>
      </c>
      <c r="Q139" s="8">
        <v>4.5199999999999996</v>
      </c>
      <c r="R139" s="3" t="s">
        <v>26</v>
      </c>
      <c r="S139" s="3">
        <v>7074</v>
      </c>
      <c r="T139" s="79" t="s">
        <v>43</v>
      </c>
      <c r="U139" s="3" t="s">
        <v>251</v>
      </c>
      <c r="V139" s="3">
        <v>10</v>
      </c>
      <c r="W139" s="3" t="s">
        <v>253</v>
      </c>
      <c r="X139" s="3" t="s">
        <v>263</v>
      </c>
    </row>
    <row r="140" spans="1:24" s="3" customFormat="1" ht="17">
      <c r="A140" s="3">
        <v>2</v>
      </c>
      <c r="B140" s="3" t="s">
        <v>75</v>
      </c>
      <c r="C140" s="4">
        <v>565</v>
      </c>
      <c r="D140" s="5">
        <v>31.2</v>
      </c>
      <c r="E140" s="6">
        <v>5</v>
      </c>
      <c r="F140" s="6">
        <v>0</v>
      </c>
      <c r="G140" s="3">
        <v>156</v>
      </c>
      <c r="H140" s="7">
        <v>4011</v>
      </c>
      <c r="I140" s="3">
        <v>2005.5</v>
      </c>
      <c r="J140" s="8">
        <v>22.33</v>
      </c>
      <c r="K140" s="3">
        <v>19.329999999999998</v>
      </c>
      <c r="L140" s="8">
        <v>19</v>
      </c>
      <c r="M140" s="3" t="s">
        <v>22</v>
      </c>
      <c r="N140" s="8" t="s">
        <v>23</v>
      </c>
      <c r="O140" s="3" t="s">
        <v>24</v>
      </c>
      <c r="P140" s="3" t="s">
        <v>25</v>
      </c>
      <c r="Q140" s="8">
        <v>3.2</v>
      </c>
      <c r="R140" s="3" t="s">
        <v>26</v>
      </c>
      <c r="S140" s="3">
        <v>7067</v>
      </c>
      <c r="T140" s="79" t="s">
        <v>199</v>
      </c>
      <c r="U140" s="3" t="s">
        <v>313</v>
      </c>
      <c r="V140" s="3">
        <v>6</v>
      </c>
      <c r="W140" s="3" t="s">
        <v>253</v>
      </c>
      <c r="X140" s="81" t="s">
        <v>329</v>
      </c>
    </row>
    <row r="141" spans="1:24" s="3" customFormat="1" ht="17">
      <c r="A141" s="3">
        <v>2</v>
      </c>
      <c r="B141" s="3" t="s">
        <v>21</v>
      </c>
      <c r="C141" s="4">
        <v>34</v>
      </c>
      <c r="D141" s="5">
        <v>104</v>
      </c>
      <c r="E141" s="6">
        <v>3.3653846153846154</v>
      </c>
      <c r="F141" s="6">
        <v>1.6346153846153846</v>
      </c>
      <c r="G141" s="3">
        <v>350</v>
      </c>
      <c r="H141" s="7">
        <v>3764</v>
      </c>
      <c r="I141" s="3">
        <v>1882</v>
      </c>
      <c r="J141" s="8">
        <v>22.57</v>
      </c>
      <c r="K141" s="3">
        <v>19.57</v>
      </c>
      <c r="L141" s="8">
        <v>19</v>
      </c>
      <c r="M141" s="3" t="s">
        <v>22</v>
      </c>
      <c r="N141" s="8" t="s">
        <v>23</v>
      </c>
      <c r="O141" s="3" t="s">
        <v>24</v>
      </c>
      <c r="P141" s="3" t="s">
        <v>25</v>
      </c>
      <c r="Q141" s="8">
        <v>3.8</v>
      </c>
      <c r="R141" s="3" t="s">
        <v>26</v>
      </c>
      <c r="S141" s="3">
        <v>7073</v>
      </c>
      <c r="T141" s="79" t="s">
        <v>27</v>
      </c>
      <c r="U141" s="3" t="s">
        <v>251</v>
      </c>
      <c r="V141" s="3">
        <v>6</v>
      </c>
      <c r="W141" s="3" t="s">
        <v>254</v>
      </c>
      <c r="X141" s="3" t="s">
        <v>255</v>
      </c>
    </row>
    <row r="142" spans="1:24" s="3" customFormat="1" ht="17">
      <c r="A142" s="3">
        <v>2</v>
      </c>
      <c r="B142" s="3" t="s">
        <v>195</v>
      </c>
      <c r="C142" s="4">
        <v>561</v>
      </c>
      <c r="D142" s="5">
        <v>28</v>
      </c>
      <c r="E142" s="6">
        <v>5</v>
      </c>
      <c r="F142" s="6">
        <v>0</v>
      </c>
      <c r="G142" s="3">
        <v>140</v>
      </c>
      <c r="H142" s="7">
        <v>4021</v>
      </c>
      <c r="I142" s="3">
        <v>2010.5</v>
      </c>
      <c r="J142" s="8">
        <v>23.72</v>
      </c>
      <c r="K142" s="3">
        <v>20.72</v>
      </c>
      <c r="L142" s="8">
        <v>21</v>
      </c>
      <c r="M142" s="3" t="s">
        <v>22</v>
      </c>
      <c r="N142" s="8" t="s">
        <v>23</v>
      </c>
      <c r="O142" s="3" t="s">
        <v>24</v>
      </c>
      <c r="P142" s="3" t="s">
        <v>25</v>
      </c>
      <c r="Q142" s="8">
        <v>4.0999999999999996</v>
      </c>
      <c r="R142" s="3" t="s">
        <v>26</v>
      </c>
      <c r="S142" s="3">
        <v>7066</v>
      </c>
      <c r="T142" s="79" t="s">
        <v>196</v>
      </c>
      <c r="U142" s="3" t="s">
        <v>313</v>
      </c>
      <c r="V142" s="3">
        <v>6</v>
      </c>
      <c r="W142" s="3" t="s">
        <v>253</v>
      </c>
      <c r="X142" s="81" t="s">
        <v>325</v>
      </c>
    </row>
    <row r="143" spans="1:24" s="3" customFormat="1" ht="17">
      <c r="A143" s="3">
        <v>2</v>
      </c>
      <c r="B143" s="3" t="s">
        <v>62</v>
      </c>
      <c r="C143" s="4">
        <v>441</v>
      </c>
      <c r="D143" s="5">
        <v>16.2</v>
      </c>
      <c r="E143" s="6">
        <v>5</v>
      </c>
      <c r="F143" s="6">
        <v>0</v>
      </c>
      <c r="G143" s="3">
        <v>81</v>
      </c>
      <c r="H143" s="7">
        <v>3539</v>
      </c>
      <c r="I143" s="3">
        <v>1769.5</v>
      </c>
      <c r="J143" s="8">
        <v>25.12</v>
      </c>
      <c r="K143" s="3">
        <v>22.12</v>
      </c>
      <c r="L143" s="8">
        <v>23</v>
      </c>
      <c r="M143" s="3" t="s">
        <v>22</v>
      </c>
      <c r="N143" s="8" t="s">
        <v>23</v>
      </c>
      <c r="O143" s="3" t="s">
        <v>24</v>
      </c>
      <c r="P143" s="3" t="s">
        <v>25</v>
      </c>
      <c r="Q143" s="8">
        <v>0.86599999999999999</v>
      </c>
      <c r="R143" s="3" t="s">
        <v>26</v>
      </c>
      <c r="S143" s="3">
        <v>7061</v>
      </c>
      <c r="T143" s="79" t="s">
        <v>187</v>
      </c>
      <c r="U143" s="3" t="s">
        <v>266</v>
      </c>
      <c r="V143" s="3">
        <v>10</v>
      </c>
      <c r="W143" s="3" t="s">
        <v>254</v>
      </c>
      <c r="X143" s="78" t="s">
        <v>280</v>
      </c>
    </row>
    <row r="144" spans="1:24" s="3" customFormat="1" ht="17">
      <c r="A144" s="3">
        <v>2</v>
      </c>
      <c r="B144" s="3" t="s">
        <v>46</v>
      </c>
      <c r="C144" s="4">
        <v>412</v>
      </c>
      <c r="D144" s="5">
        <v>31.2</v>
      </c>
      <c r="E144" s="6">
        <v>5</v>
      </c>
      <c r="F144" s="6">
        <v>0</v>
      </c>
      <c r="G144" s="3">
        <v>156</v>
      </c>
      <c r="H144" s="7">
        <v>3961</v>
      </c>
      <c r="I144" s="3">
        <v>1980.5</v>
      </c>
      <c r="J144" s="8">
        <v>25.44</v>
      </c>
      <c r="K144" s="3">
        <v>22.44</v>
      </c>
      <c r="L144" s="8">
        <v>23</v>
      </c>
      <c r="M144" s="3" t="s">
        <v>22</v>
      </c>
      <c r="N144" s="8" t="s">
        <v>23</v>
      </c>
      <c r="O144" s="3" t="s">
        <v>24</v>
      </c>
      <c r="P144" s="3" t="s">
        <v>25</v>
      </c>
      <c r="Q144" s="8">
        <v>2.52</v>
      </c>
      <c r="R144" s="3" t="s">
        <v>26</v>
      </c>
      <c r="S144" s="3">
        <v>7069</v>
      </c>
      <c r="T144" s="79" t="s">
        <v>183</v>
      </c>
      <c r="U144" s="3" t="s">
        <v>265</v>
      </c>
      <c r="V144" s="3">
        <v>10</v>
      </c>
      <c r="W144" s="3" t="s">
        <v>253</v>
      </c>
      <c r="X144" s="81" t="s">
        <v>274</v>
      </c>
    </row>
    <row r="145" spans="1:24" s="3" customFormat="1" ht="17">
      <c r="A145" s="3">
        <v>2</v>
      </c>
      <c r="B145" s="3" t="s">
        <v>53</v>
      </c>
      <c r="C145" s="4">
        <v>432</v>
      </c>
      <c r="D145" s="5">
        <v>74</v>
      </c>
      <c r="E145" s="6">
        <v>4.7297297297297298</v>
      </c>
      <c r="F145" s="6">
        <v>0.27027027027027017</v>
      </c>
      <c r="G145" s="3">
        <v>350</v>
      </c>
      <c r="H145" s="7">
        <v>3961</v>
      </c>
      <c r="I145" s="3">
        <v>1980.5</v>
      </c>
      <c r="J145" s="8">
        <v>25.63</v>
      </c>
      <c r="K145" s="3">
        <v>22.63</v>
      </c>
      <c r="L145" s="8">
        <v>23</v>
      </c>
      <c r="M145" s="3" t="s">
        <v>22</v>
      </c>
      <c r="N145" s="8" t="s">
        <v>23</v>
      </c>
      <c r="O145" s="3" t="s">
        <v>24</v>
      </c>
      <c r="P145" s="3" t="s">
        <v>25</v>
      </c>
      <c r="Q145" s="8">
        <v>6.28</v>
      </c>
      <c r="R145" s="3" t="s">
        <v>26</v>
      </c>
      <c r="S145" s="3">
        <v>7065</v>
      </c>
      <c r="T145" s="79" t="s">
        <v>184</v>
      </c>
      <c r="U145" s="3" t="s">
        <v>265</v>
      </c>
      <c r="V145" s="3">
        <v>6</v>
      </c>
      <c r="W145" s="3" t="s">
        <v>253</v>
      </c>
      <c r="X145" s="78" t="s">
        <v>278</v>
      </c>
    </row>
    <row r="146" spans="1:24" s="3" customFormat="1" ht="17">
      <c r="A146" s="3">
        <v>2</v>
      </c>
      <c r="B146" s="3" t="s">
        <v>66</v>
      </c>
      <c r="C146" s="4">
        <v>571</v>
      </c>
      <c r="D146" s="5" t="s">
        <v>200</v>
      </c>
      <c r="E146" s="6">
        <v>5</v>
      </c>
      <c r="F146" s="6">
        <v>0</v>
      </c>
      <c r="G146" s="3">
        <v>0</v>
      </c>
      <c r="H146" s="7">
        <v>4588</v>
      </c>
      <c r="I146" s="3">
        <v>2294</v>
      </c>
      <c r="J146" s="8">
        <v>27.24</v>
      </c>
      <c r="K146" s="3">
        <v>24.24</v>
      </c>
      <c r="L146" s="8">
        <v>23</v>
      </c>
      <c r="M146" s="3" t="s">
        <v>22</v>
      </c>
      <c r="N146" s="8" t="s">
        <v>23</v>
      </c>
      <c r="O146" s="3" t="s">
        <v>24</v>
      </c>
      <c r="P146" s="3" t="s">
        <v>25</v>
      </c>
      <c r="Q146" s="8">
        <v>0.23200000000000001</v>
      </c>
      <c r="R146" s="3">
        <v>287</v>
      </c>
      <c r="S146" s="3">
        <v>7072</v>
      </c>
      <c r="T146" s="79" t="s">
        <v>201</v>
      </c>
      <c r="U146" s="3" t="s">
        <v>314</v>
      </c>
      <c r="V146" s="3" t="s">
        <v>324</v>
      </c>
      <c r="W146" s="3" t="s">
        <v>324</v>
      </c>
      <c r="X146" s="78" t="s">
        <v>324</v>
      </c>
    </row>
    <row r="147" spans="1:24" s="3" customFormat="1" ht="17">
      <c r="A147" s="3">
        <v>2</v>
      </c>
      <c r="B147" s="3" t="s">
        <v>56</v>
      </c>
      <c r="C147" s="3">
        <v>562</v>
      </c>
      <c r="D147" s="3">
        <v>126</v>
      </c>
      <c r="E147" s="3">
        <v>2.7777777777777777</v>
      </c>
      <c r="F147" s="3">
        <v>2.2222222222222223</v>
      </c>
      <c r="G147" s="3">
        <v>350</v>
      </c>
      <c r="H147" s="11">
        <v>8075</v>
      </c>
      <c r="I147" s="3">
        <v>4037.5</v>
      </c>
      <c r="J147" s="3">
        <v>29.07</v>
      </c>
      <c r="K147" s="3">
        <v>26.07</v>
      </c>
      <c r="L147" s="8">
        <v>23</v>
      </c>
      <c r="M147" s="3" t="s">
        <v>22</v>
      </c>
      <c r="N147" s="8" t="s">
        <v>23</v>
      </c>
      <c r="O147" s="3" t="s">
        <v>24</v>
      </c>
      <c r="P147" s="3" t="s">
        <v>25</v>
      </c>
      <c r="Q147" s="8">
        <v>9.8800000000000008</v>
      </c>
      <c r="R147" s="3" t="s">
        <v>26</v>
      </c>
      <c r="S147" s="3">
        <v>7064</v>
      </c>
      <c r="T147" s="79" t="s">
        <v>197</v>
      </c>
      <c r="U147" s="3" t="s">
        <v>313</v>
      </c>
      <c r="V147" s="3">
        <v>6</v>
      </c>
      <c r="W147" s="3" t="s">
        <v>253</v>
      </c>
      <c r="X147" s="81" t="s">
        <v>326</v>
      </c>
    </row>
    <row r="148" spans="1:24" s="19" customFormat="1" ht="17" thickBot="1">
      <c r="D148" s="20"/>
      <c r="E148" s="21"/>
      <c r="F148" s="21"/>
      <c r="I148" s="22"/>
      <c r="M148" s="23"/>
    </row>
    <row r="149" spans="1:24">
      <c r="N149" s="25" t="s">
        <v>215</v>
      </c>
      <c r="O149" s="26">
        <f>COUNTIF(A2:A147, 1)</f>
        <v>69</v>
      </c>
      <c r="Q149" s="27" t="s">
        <v>15</v>
      </c>
      <c r="R149" s="28" t="s">
        <v>216</v>
      </c>
      <c r="S149" s="29" t="s">
        <v>217</v>
      </c>
      <c r="T149" s="29" t="s">
        <v>218</v>
      </c>
      <c r="U149" s="30"/>
    </row>
    <row r="150" spans="1:24" ht="17" thickBot="1">
      <c r="N150" s="31" t="s">
        <v>219</v>
      </c>
      <c r="O150" s="32">
        <f>COUNTIF(A2:A147, 2)</f>
        <v>77</v>
      </c>
      <c r="Q150" s="33" t="s">
        <v>78</v>
      </c>
      <c r="R150" s="34">
        <f>AVERAGE(R2:R54)</f>
        <v>260.77777777777777</v>
      </c>
      <c r="S150" s="35">
        <f>STDEV(R2:R54)</f>
        <v>8.2428420125854913</v>
      </c>
      <c r="T150" t="s">
        <v>220</v>
      </c>
      <c r="U150" s="36"/>
    </row>
    <row r="151" spans="1:24">
      <c r="Q151" s="37" t="s">
        <v>24</v>
      </c>
      <c r="R151" s="34">
        <f>AVERAGE(R71:R147)</f>
        <v>281.23076923076923</v>
      </c>
      <c r="S151" s="35">
        <f>STDEV(R71:R147)</f>
        <v>32.179584227047521</v>
      </c>
      <c r="T151" t="s">
        <v>221</v>
      </c>
      <c r="U151" s="36"/>
    </row>
    <row r="152" spans="1:24" ht="17" thickBot="1">
      <c r="Q152" s="38" t="s">
        <v>48</v>
      </c>
      <c r="R152" s="39">
        <f>AVERAGE(R55:R70)</f>
        <v>296.60000000000002</v>
      </c>
      <c r="S152" s="40">
        <f>STDEV(R55:R70)</f>
        <v>11.510381787277471</v>
      </c>
      <c r="T152" s="41" t="s">
        <v>222</v>
      </c>
      <c r="U152" s="42"/>
    </row>
    <row r="153" spans="1:24">
      <c r="Q153" s="24"/>
      <c r="R153" s="34"/>
      <c r="S153" s="35"/>
    </row>
    <row r="154" spans="1:24" ht="21">
      <c r="A154" s="43" t="s">
        <v>223</v>
      </c>
      <c r="B154" s="44"/>
      <c r="C154" s="45"/>
      <c r="D154" s="45"/>
      <c r="E154" s="45"/>
      <c r="F154" s="45"/>
      <c r="G154" s="45"/>
      <c r="H154" s="46"/>
      <c r="I154" s="46"/>
      <c r="J154" s="47"/>
      <c r="K154" s="47"/>
      <c r="L154" s="47"/>
      <c r="M154" s="47"/>
    </row>
    <row r="155" spans="1:24">
      <c r="A155" s="48"/>
      <c r="B155" s="48">
        <v>1</v>
      </c>
      <c r="C155" s="48">
        <v>2</v>
      </c>
      <c r="D155" s="48">
        <v>3</v>
      </c>
      <c r="E155" s="48">
        <v>4</v>
      </c>
      <c r="F155" s="48">
        <v>5</v>
      </c>
      <c r="G155" s="48">
        <v>6</v>
      </c>
      <c r="H155" s="48">
        <v>7</v>
      </c>
      <c r="I155" s="48">
        <v>8</v>
      </c>
      <c r="J155" s="48">
        <v>9</v>
      </c>
      <c r="K155" s="48">
        <v>10</v>
      </c>
      <c r="L155" s="48">
        <v>11</v>
      </c>
      <c r="M155" s="48">
        <v>12</v>
      </c>
    </row>
    <row r="156" spans="1:24">
      <c r="A156" s="49" t="s">
        <v>224</v>
      </c>
      <c r="B156" s="50">
        <v>305</v>
      </c>
      <c r="C156" s="50">
        <v>311</v>
      </c>
      <c r="D156" s="50">
        <v>348</v>
      </c>
      <c r="E156" s="50">
        <v>338</v>
      </c>
      <c r="F156" s="50">
        <v>308</v>
      </c>
      <c r="G156" s="50">
        <v>318</v>
      </c>
      <c r="H156" s="50">
        <v>294</v>
      </c>
      <c r="I156" s="51">
        <v>322</v>
      </c>
      <c r="J156" s="49">
        <v>316</v>
      </c>
      <c r="K156" s="49">
        <v>339</v>
      </c>
      <c r="L156" s="49">
        <v>293</v>
      </c>
      <c r="M156" s="49">
        <v>328</v>
      </c>
      <c r="N156" t="s">
        <v>225</v>
      </c>
    </row>
    <row r="157" spans="1:24">
      <c r="A157" s="52" t="s">
        <v>226</v>
      </c>
      <c r="B157" s="53">
        <v>325</v>
      </c>
      <c r="C157" s="53">
        <v>343</v>
      </c>
      <c r="D157" s="53">
        <v>302</v>
      </c>
      <c r="E157" s="53">
        <v>345</v>
      </c>
      <c r="F157" s="53">
        <v>303</v>
      </c>
      <c r="G157" s="53">
        <v>346</v>
      </c>
      <c r="H157" s="53">
        <v>341</v>
      </c>
      <c r="I157" s="54">
        <v>309</v>
      </c>
      <c r="J157" s="52">
        <v>299</v>
      </c>
      <c r="K157" s="52">
        <v>301</v>
      </c>
      <c r="L157" s="52">
        <v>342</v>
      </c>
      <c r="M157" s="52">
        <v>304</v>
      </c>
      <c r="N157" t="s">
        <v>225</v>
      </c>
    </row>
    <row r="158" spans="1:24">
      <c r="A158" s="49" t="s">
        <v>227</v>
      </c>
      <c r="B158" s="50">
        <v>298</v>
      </c>
      <c r="C158" s="50">
        <v>315</v>
      </c>
      <c r="D158" s="50">
        <v>344</v>
      </c>
      <c r="E158" s="50">
        <v>312</v>
      </c>
      <c r="F158" s="50">
        <v>321</v>
      </c>
      <c r="G158" s="50">
        <v>333</v>
      </c>
      <c r="H158" s="50">
        <v>335</v>
      </c>
      <c r="I158" s="51">
        <v>292</v>
      </c>
      <c r="J158" s="49">
        <v>317</v>
      </c>
      <c r="K158" s="49">
        <v>349</v>
      </c>
      <c r="L158" s="49">
        <v>337</v>
      </c>
      <c r="M158" s="49">
        <v>313</v>
      </c>
      <c r="N158" t="s">
        <v>225</v>
      </c>
    </row>
    <row r="159" spans="1:24">
      <c r="A159" s="52" t="s">
        <v>228</v>
      </c>
      <c r="B159" s="53">
        <v>327</v>
      </c>
      <c r="C159" s="53">
        <v>326</v>
      </c>
      <c r="D159" s="53">
        <v>323</v>
      </c>
      <c r="E159" s="53">
        <v>296</v>
      </c>
      <c r="F159" s="53">
        <v>295</v>
      </c>
      <c r="G159" s="53">
        <v>291</v>
      </c>
      <c r="H159" s="53">
        <v>347</v>
      </c>
      <c r="I159" s="54">
        <v>306</v>
      </c>
      <c r="J159" s="52">
        <v>307</v>
      </c>
      <c r="K159" s="52">
        <v>329</v>
      </c>
      <c r="L159" s="52">
        <v>324</v>
      </c>
      <c r="M159" s="52">
        <v>332</v>
      </c>
      <c r="N159" t="s">
        <v>225</v>
      </c>
    </row>
    <row r="160" spans="1:24">
      <c r="A160" s="49" t="s">
        <v>229</v>
      </c>
      <c r="B160" s="50">
        <v>314</v>
      </c>
      <c r="C160" s="50">
        <v>334</v>
      </c>
      <c r="D160" s="50">
        <v>336</v>
      </c>
      <c r="E160" s="50">
        <v>319</v>
      </c>
      <c r="F160" s="50">
        <v>331</v>
      </c>
      <c r="G160" s="50" t="s">
        <v>230</v>
      </c>
      <c r="H160" s="50" t="s">
        <v>230</v>
      </c>
      <c r="I160" s="50" t="s">
        <v>230</v>
      </c>
      <c r="J160" s="50" t="s">
        <v>230</v>
      </c>
      <c r="K160" s="50" t="s">
        <v>230</v>
      </c>
      <c r="L160" s="50" t="s">
        <v>230</v>
      </c>
      <c r="M160" s="50" t="s">
        <v>230</v>
      </c>
      <c r="N160" t="s">
        <v>225</v>
      </c>
    </row>
    <row r="161" spans="1:14">
      <c r="A161" s="52" t="s">
        <v>231</v>
      </c>
      <c r="B161" s="53">
        <v>139</v>
      </c>
      <c r="C161" s="53">
        <v>184</v>
      </c>
      <c r="D161" s="53">
        <v>183</v>
      </c>
      <c r="E161" s="53">
        <v>161</v>
      </c>
      <c r="F161" s="53">
        <v>171</v>
      </c>
      <c r="G161" s="53">
        <v>172</v>
      </c>
      <c r="H161" s="53">
        <v>185</v>
      </c>
      <c r="I161" s="54">
        <v>141</v>
      </c>
      <c r="J161" s="54" t="s">
        <v>230</v>
      </c>
      <c r="K161" s="54" t="s">
        <v>230</v>
      </c>
      <c r="L161" s="54" t="s">
        <v>230</v>
      </c>
      <c r="M161" s="54" t="s">
        <v>230</v>
      </c>
      <c r="N161" s="55" t="s">
        <v>232</v>
      </c>
    </row>
    <row r="162" spans="1:14">
      <c r="A162" s="49" t="s">
        <v>233</v>
      </c>
      <c r="B162" s="50">
        <v>162</v>
      </c>
      <c r="C162" s="50">
        <v>137</v>
      </c>
      <c r="D162" s="50">
        <v>140</v>
      </c>
      <c r="E162" s="50">
        <v>169</v>
      </c>
      <c r="F162" s="50">
        <v>156</v>
      </c>
      <c r="G162" s="50">
        <v>168</v>
      </c>
      <c r="H162" s="50">
        <v>159</v>
      </c>
      <c r="I162" s="51">
        <v>181</v>
      </c>
      <c r="J162" s="50" t="s">
        <v>230</v>
      </c>
      <c r="K162" s="50" t="s">
        <v>230</v>
      </c>
      <c r="L162" s="50" t="s">
        <v>230</v>
      </c>
      <c r="M162" s="50" t="s">
        <v>230</v>
      </c>
      <c r="N162" s="55" t="s">
        <v>232</v>
      </c>
    </row>
    <row r="163" spans="1:14">
      <c r="A163" s="52" t="s">
        <v>234</v>
      </c>
      <c r="B163" s="53" t="s">
        <v>235</v>
      </c>
      <c r="C163" s="53" t="s">
        <v>236</v>
      </c>
      <c r="D163" s="54" t="s">
        <v>230</v>
      </c>
      <c r="E163" s="54" t="s">
        <v>230</v>
      </c>
      <c r="F163" s="54" t="s">
        <v>230</v>
      </c>
      <c r="G163" s="54" t="s">
        <v>230</v>
      </c>
      <c r="H163" s="54" t="s">
        <v>230</v>
      </c>
      <c r="I163" s="54" t="s">
        <v>230</v>
      </c>
      <c r="J163" s="54" t="s">
        <v>230</v>
      </c>
      <c r="K163" s="54" t="s">
        <v>230</v>
      </c>
      <c r="L163" s="54" t="s">
        <v>230</v>
      </c>
      <c r="M163" s="54" t="s">
        <v>230</v>
      </c>
      <c r="N163" s="56" t="s">
        <v>237</v>
      </c>
    </row>
    <row r="164" spans="1:14">
      <c r="B164"/>
    </row>
    <row r="165" spans="1:14" ht="21">
      <c r="A165" s="43" t="s">
        <v>238</v>
      </c>
      <c r="B165" s="44"/>
      <c r="C165" s="45"/>
      <c r="D165" s="45"/>
      <c r="E165" s="45"/>
      <c r="F165" s="45"/>
      <c r="G165" s="45"/>
      <c r="H165" s="46"/>
      <c r="I165" s="46"/>
      <c r="J165" s="47"/>
      <c r="K165" s="47"/>
      <c r="L165" s="47"/>
      <c r="M165" s="47"/>
    </row>
    <row r="166" spans="1:14">
      <c r="A166" s="57"/>
      <c r="B166" s="48">
        <v>1</v>
      </c>
      <c r="C166" s="48">
        <v>2</v>
      </c>
      <c r="D166" s="48">
        <v>3</v>
      </c>
      <c r="E166" s="48">
        <v>4</v>
      </c>
      <c r="F166" s="48">
        <v>5</v>
      </c>
      <c r="G166" s="48">
        <v>6</v>
      </c>
      <c r="H166" s="48">
        <v>7</v>
      </c>
      <c r="I166" s="48">
        <v>8</v>
      </c>
      <c r="J166" s="48">
        <v>9</v>
      </c>
      <c r="K166" s="48">
        <v>10</v>
      </c>
      <c r="L166" s="48">
        <v>11</v>
      </c>
      <c r="M166" s="48">
        <v>12</v>
      </c>
    </row>
    <row r="167" spans="1:14">
      <c r="A167" s="58" t="s">
        <v>224</v>
      </c>
      <c r="B167" s="50">
        <v>552</v>
      </c>
      <c r="C167" s="50" t="s">
        <v>206</v>
      </c>
      <c r="D167" s="50">
        <v>542</v>
      </c>
      <c r="E167" s="50">
        <v>523</v>
      </c>
      <c r="F167" s="50">
        <v>402</v>
      </c>
      <c r="G167" s="51">
        <v>487</v>
      </c>
      <c r="H167" s="50">
        <v>483</v>
      </c>
      <c r="I167" s="50" t="s">
        <v>202</v>
      </c>
      <c r="J167" s="51">
        <v>411</v>
      </c>
      <c r="K167" s="51">
        <v>401</v>
      </c>
      <c r="L167" s="51">
        <v>524</v>
      </c>
      <c r="M167" s="59">
        <v>453</v>
      </c>
      <c r="N167" s="60" t="s">
        <v>239</v>
      </c>
    </row>
    <row r="168" spans="1:14">
      <c r="A168" s="61" t="s">
        <v>226</v>
      </c>
      <c r="B168" s="53">
        <v>554</v>
      </c>
      <c r="C168" s="53">
        <v>474</v>
      </c>
      <c r="D168" s="53">
        <v>526</v>
      </c>
      <c r="E168" s="53">
        <v>475</v>
      </c>
      <c r="F168" s="53">
        <v>476</v>
      </c>
      <c r="G168" s="54">
        <v>525</v>
      </c>
      <c r="H168" s="53">
        <v>490</v>
      </c>
      <c r="I168" s="53">
        <v>473</v>
      </c>
      <c r="J168" s="54">
        <v>485</v>
      </c>
      <c r="K168" s="54">
        <v>421</v>
      </c>
      <c r="L168" s="54">
        <v>553</v>
      </c>
      <c r="M168" s="62">
        <v>551</v>
      </c>
      <c r="N168" s="60" t="s">
        <v>239</v>
      </c>
    </row>
    <row r="169" spans="1:14">
      <c r="A169" s="58" t="s">
        <v>227</v>
      </c>
      <c r="B169" s="50">
        <v>482</v>
      </c>
      <c r="C169" s="50">
        <v>488</v>
      </c>
      <c r="D169" s="50">
        <v>528</v>
      </c>
      <c r="E169" s="50">
        <v>451</v>
      </c>
      <c r="F169" s="50">
        <v>543</v>
      </c>
      <c r="G169" s="51">
        <v>403</v>
      </c>
      <c r="H169" s="50" t="s">
        <v>207</v>
      </c>
      <c r="I169" s="50">
        <v>564</v>
      </c>
      <c r="J169" s="51">
        <v>532</v>
      </c>
      <c r="K169" s="51">
        <v>444</v>
      </c>
      <c r="L169" s="51">
        <v>489</v>
      </c>
      <c r="M169" s="59">
        <v>443</v>
      </c>
      <c r="N169" s="60" t="s">
        <v>239</v>
      </c>
    </row>
    <row r="170" spans="1:14">
      <c r="A170" s="61" t="s">
        <v>228</v>
      </c>
      <c r="B170" s="53">
        <v>477</v>
      </c>
      <c r="C170" s="53">
        <v>413</v>
      </c>
      <c r="D170" s="53">
        <v>527</v>
      </c>
      <c r="E170" s="53">
        <v>492</v>
      </c>
      <c r="F170" s="53">
        <v>541</v>
      </c>
      <c r="G170" s="54">
        <v>404</v>
      </c>
      <c r="H170" s="53">
        <v>484</v>
      </c>
      <c r="I170" s="53">
        <v>531</v>
      </c>
      <c r="J170" s="54">
        <v>445</v>
      </c>
      <c r="K170" s="54">
        <v>43</v>
      </c>
      <c r="L170" s="54">
        <v>506</v>
      </c>
      <c r="M170" s="62" t="s">
        <v>211</v>
      </c>
      <c r="N170" s="60" t="s">
        <v>239</v>
      </c>
    </row>
    <row r="171" spans="1:14">
      <c r="A171" s="58" t="s">
        <v>229</v>
      </c>
      <c r="B171" s="50">
        <v>414</v>
      </c>
      <c r="C171" s="50">
        <v>491</v>
      </c>
      <c r="D171" s="50" t="s">
        <v>209</v>
      </c>
      <c r="E171" s="50">
        <v>39</v>
      </c>
      <c r="F171" s="51">
        <v>529</v>
      </c>
      <c r="G171" s="51" t="s">
        <v>213</v>
      </c>
      <c r="H171" s="50">
        <v>434</v>
      </c>
      <c r="I171" s="50">
        <v>513</v>
      </c>
      <c r="J171" s="51">
        <v>481</v>
      </c>
      <c r="K171" s="51">
        <v>47</v>
      </c>
      <c r="L171" s="51">
        <v>563</v>
      </c>
      <c r="M171" s="59" t="s">
        <v>204</v>
      </c>
      <c r="N171" s="60" t="s">
        <v>239</v>
      </c>
    </row>
    <row r="172" spans="1:14">
      <c r="A172" s="61" t="s">
        <v>231</v>
      </c>
      <c r="B172" s="53">
        <v>533</v>
      </c>
      <c r="C172" s="53">
        <v>41</v>
      </c>
      <c r="D172" s="53">
        <v>45</v>
      </c>
      <c r="E172" s="53" t="s">
        <v>208</v>
      </c>
      <c r="F172" s="54">
        <v>521</v>
      </c>
      <c r="G172" s="54">
        <v>46</v>
      </c>
      <c r="H172" s="53">
        <v>565</v>
      </c>
      <c r="I172" s="53">
        <v>34</v>
      </c>
      <c r="J172" s="54">
        <v>561</v>
      </c>
      <c r="K172" s="54">
        <v>37</v>
      </c>
      <c r="L172" s="54">
        <v>44</v>
      </c>
      <c r="M172" s="62">
        <v>35</v>
      </c>
      <c r="N172" s="60" t="s">
        <v>239</v>
      </c>
    </row>
    <row r="173" spans="1:14">
      <c r="A173" s="58" t="s">
        <v>233</v>
      </c>
      <c r="B173" s="50">
        <v>441</v>
      </c>
      <c r="C173" s="50">
        <v>412</v>
      </c>
      <c r="D173" s="50">
        <v>432</v>
      </c>
      <c r="E173" s="50">
        <v>571</v>
      </c>
      <c r="F173" s="50">
        <v>562</v>
      </c>
      <c r="G173" s="51" t="s">
        <v>230</v>
      </c>
      <c r="H173" s="51" t="s">
        <v>230</v>
      </c>
      <c r="I173" s="51" t="s">
        <v>230</v>
      </c>
      <c r="J173" s="51" t="s">
        <v>230</v>
      </c>
      <c r="K173" s="51" t="s">
        <v>230</v>
      </c>
      <c r="L173" s="51" t="s">
        <v>230</v>
      </c>
      <c r="M173" s="51" t="s">
        <v>230</v>
      </c>
      <c r="N173" s="60" t="s">
        <v>239</v>
      </c>
    </row>
    <row r="174" spans="1:14">
      <c r="A174" s="61" t="s">
        <v>234</v>
      </c>
      <c r="B174" s="53" t="s">
        <v>240</v>
      </c>
      <c r="C174" s="53" t="s">
        <v>230</v>
      </c>
      <c r="D174" s="53" t="s">
        <v>230</v>
      </c>
      <c r="E174" s="53" t="s">
        <v>230</v>
      </c>
      <c r="F174" s="53" t="s">
        <v>230</v>
      </c>
      <c r="G174" s="53" t="s">
        <v>230</v>
      </c>
      <c r="H174" s="53" t="s">
        <v>230</v>
      </c>
      <c r="I174" s="53" t="s">
        <v>230</v>
      </c>
      <c r="J174" s="53" t="s">
        <v>230</v>
      </c>
      <c r="K174" s="53" t="s">
        <v>230</v>
      </c>
      <c r="L174" s="53" t="s">
        <v>230</v>
      </c>
      <c r="M174" s="53" t="s">
        <v>230</v>
      </c>
      <c r="N174" s="60" t="s">
        <v>237</v>
      </c>
    </row>
  </sheetData>
  <sortState xmlns:xlrd2="http://schemas.microsoft.com/office/spreadsheetml/2017/richdata2" ref="A2:X147">
    <sortCondition ref="A2:A147"/>
    <sortCondition ref="B2:B147"/>
  </sortState>
  <conditionalFormatting sqref="B2:B70">
    <cfRule type="duplicateValues" dxfId="19" priority="3"/>
  </conditionalFormatting>
  <conditionalFormatting sqref="C2:C70">
    <cfRule type="duplicateValues" dxfId="18" priority="2"/>
  </conditionalFormatting>
  <conditionalFormatting sqref="T2:T70">
    <cfRule type="duplicateValues" dxfId="17" priority="1"/>
  </conditionalFormatting>
  <conditionalFormatting sqref="C71:C147">
    <cfRule type="duplicateValues" dxfId="16" priority="4"/>
  </conditionalFormatting>
  <conditionalFormatting sqref="B71:B147">
    <cfRule type="duplicateValues" dxfId="15" priority="5"/>
  </conditionalFormatting>
  <conditionalFormatting sqref="T71:T147">
    <cfRule type="duplicateValues" dxfId="14" priority="6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3BA7-D74A-8845-AEC8-3EED78B4E93E}">
  <sheetPr codeName="Sheet26"/>
  <dimension ref="B2:Z22"/>
  <sheetViews>
    <sheetView showGridLines="0" zoomScaleNormal="100" zoomScalePageLayoutView="145" workbookViewId="0">
      <selection activeCell="L32" sqref="L32"/>
    </sheetView>
  </sheetViews>
  <sheetFormatPr baseColWidth="10" defaultColWidth="11.5" defaultRowHeight="15"/>
  <cols>
    <col min="1" max="1" width="11.5" style="66"/>
    <col min="2" max="2" width="3.1640625" style="67" customWidth="1"/>
    <col min="3" max="3" width="5.33203125" style="66" customWidth="1"/>
    <col min="4" max="4" width="8.5" style="66" customWidth="1"/>
    <col min="5" max="5" width="5.33203125" style="66" customWidth="1"/>
    <col min="6" max="6" width="8.5" style="66" customWidth="1"/>
    <col min="7" max="7" width="5.33203125" style="66" customWidth="1"/>
    <col min="8" max="8" width="8.5" style="66" customWidth="1"/>
    <col min="9" max="9" width="5.33203125" style="66" customWidth="1"/>
    <col min="10" max="10" width="8.5" style="66" customWidth="1"/>
    <col min="11" max="11" width="5.33203125" style="66" customWidth="1"/>
    <col min="12" max="12" width="8.5" style="66" customWidth="1"/>
    <col min="13" max="13" width="5.33203125" style="66" customWidth="1"/>
    <col min="14" max="14" width="8.5" style="66" bestFit="1" customWidth="1"/>
    <col min="15" max="15" width="5.33203125" style="66" customWidth="1"/>
    <col min="16" max="16" width="8.33203125" style="66" customWidth="1"/>
    <col min="17" max="17" width="5.33203125" style="66" customWidth="1"/>
    <col min="18" max="18" width="8.1640625" style="66" customWidth="1"/>
    <col min="19" max="19" width="6.1640625" style="66" customWidth="1"/>
    <col min="20" max="20" width="8.33203125" style="66" bestFit="1" customWidth="1"/>
    <col min="21" max="21" width="5.33203125" style="66" customWidth="1"/>
    <col min="22" max="22" width="8.5" style="66" customWidth="1"/>
    <col min="23" max="23" width="5.33203125" style="66" customWidth="1"/>
    <col min="24" max="24" width="8.5" style="66" customWidth="1"/>
    <col min="25" max="25" width="5.33203125" style="66" customWidth="1"/>
    <col min="26" max="26" width="8.33203125" style="66" customWidth="1"/>
    <col min="27" max="27" width="8.6640625" style="66" customWidth="1"/>
    <col min="28" max="28" width="6.6640625" style="66" customWidth="1"/>
    <col min="29" max="29" width="8.5" style="66" customWidth="1"/>
    <col min="30" max="30" width="6" style="66" customWidth="1"/>
    <col min="31" max="31" width="8.5" style="66" customWidth="1"/>
    <col min="32" max="32" width="6.1640625" style="66" customWidth="1"/>
    <col min="33" max="33" width="8.6640625" style="66" customWidth="1"/>
    <col min="34" max="34" width="5.5" style="66" customWidth="1"/>
    <col min="35" max="35" width="8.5" style="66" customWidth="1"/>
    <col min="36" max="36" width="6" style="66" customWidth="1"/>
    <col min="37" max="37" width="8.33203125" style="66" customWidth="1"/>
    <col min="38" max="38" width="5.5" style="66" customWidth="1"/>
    <col min="39" max="39" width="8.33203125" style="66" customWidth="1"/>
    <col min="40" max="40" width="5.5" style="66" customWidth="1"/>
    <col min="41" max="41" width="8" style="66" customWidth="1"/>
    <col min="42" max="42" width="5.1640625" style="66" customWidth="1"/>
    <col min="43" max="43" width="8.5" style="66" customWidth="1"/>
    <col min="44" max="44" width="5.5" style="66" customWidth="1"/>
    <col min="45" max="45" width="7.83203125" style="66" customWidth="1"/>
    <col min="46" max="46" width="5.5" style="66" customWidth="1"/>
    <col min="47" max="47" width="9" style="66" customWidth="1"/>
    <col min="48" max="48" width="5.5" style="66" customWidth="1"/>
    <col min="49" max="49" width="9.5" style="66" customWidth="1"/>
    <col min="50" max="16384" width="11.5" style="66"/>
  </cols>
  <sheetData>
    <row r="2" spans="2:26" s="65" customFormat="1" ht="21">
      <c r="B2" s="63" t="s">
        <v>241</v>
      </c>
      <c r="C2" s="64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2:26" s="65" customFormat="1" ht="21">
      <c r="B3" s="67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2:26" ht="20" thickBot="1">
      <c r="B4" s="68" t="s">
        <v>242</v>
      </c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2:26" s="67" customFormat="1" ht="16" thickBot="1">
      <c r="B5" s="70"/>
      <c r="C5" s="77">
        <v>1</v>
      </c>
      <c r="D5" s="77"/>
      <c r="E5" s="77">
        <v>2</v>
      </c>
      <c r="F5" s="77"/>
      <c r="G5" s="77">
        <v>3</v>
      </c>
      <c r="H5" s="77"/>
      <c r="I5" s="77">
        <v>4</v>
      </c>
      <c r="J5" s="77"/>
      <c r="K5" s="77">
        <v>5</v>
      </c>
      <c r="L5" s="77"/>
      <c r="M5" s="77">
        <v>6</v>
      </c>
      <c r="N5" s="77"/>
      <c r="O5" s="77">
        <v>7</v>
      </c>
      <c r="P5" s="77"/>
      <c r="Q5" s="77">
        <v>8</v>
      </c>
      <c r="R5" s="77"/>
      <c r="S5" s="77">
        <v>9</v>
      </c>
      <c r="T5" s="77"/>
      <c r="U5" s="77">
        <v>10</v>
      </c>
      <c r="V5" s="77"/>
      <c r="W5" s="77">
        <v>11</v>
      </c>
      <c r="X5" s="77"/>
      <c r="Y5" s="77">
        <v>12</v>
      </c>
      <c r="Z5" s="77"/>
    </row>
    <row r="6" spans="2:26" ht="16" thickBot="1">
      <c r="B6" s="70" t="s">
        <v>224</v>
      </c>
      <c r="C6" s="71">
        <v>7001</v>
      </c>
      <c r="D6" s="72" t="s">
        <v>147</v>
      </c>
      <c r="E6" s="71">
        <v>7009</v>
      </c>
      <c r="F6" s="72" t="s">
        <v>136</v>
      </c>
      <c r="G6" s="71">
        <v>7017</v>
      </c>
      <c r="H6" s="72" t="s">
        <v>170</v>
      </c>
      <c r="I6" s="71">
        <v>7025</v>
      </c>
      <c r="J6" s="72" t="s">
        <v>95</v>
      </c>
      <c r="K6" s="71">
        <v>7033</v>
      </c>
      <c r="L6" s="72" t="s">
        <v>130</v>
      </c>
      <c r="M6" s="71">
        <v>7041</v>
      </c>
      <c r="N6" s="72" t="s">
        <v>117</v>
      </c>
      <c r="O6" s="71">
        <v>7049</v>
      </c>
      <c r="P6" s="72" t="s">
        <v>119</v>
      </c>
      <c r="Q6" s="71">
        <v>7057</v>
      </c>
      <c r="R6" s="72" t="s">
        <v>193</v>
      </c>
      <c r="S6" s="71">
        <v>7065</v>
      </c>
      <c r="T6" s="72" t="s">
        <v>184</v>
      </c>
      <c r="U6" s="71">
        <v>7073</v>
      </c>
      <c r="V6" s="72" t="s">
        <v>27</v>
      </c>
      <c r="W6" s="71">
        <v>7081</v>
      </c>
      <c r="X6" s="72" t="s">
        <v>52</v>
      </c>
      <c r="Y6" s="71">
        <v>7089</v>
      </c>
      <c r="Z6" s="72" t="s">
        <v>243</v>
      </c>
    </row>
    <row r="7" spans="2:26" ht="16" thickBot="1">
      <c r="B7" s="70" t="s">
        <v>226</v>
      </c>
      <c r="C7" s="71">
        <v>7002</v>
      </c>
      <c r="D7" s="72" t="s">
        <v>103</v>
      </c>
      <c r="E7" s="71">
        <v>7010</v>
      </c>
      <c r="F7" s="72" t="s">
        <v>132</v>
      </c>
      <c r="G7" s="71">
        <v>7018</v>
      </c>
      <c r="H7" s="72" t="s">
        <v>97</v>
      </c>
      <c r="I7" s="71">
        <v>7026</v>
      </c>
      <c r="J7" s="72" t="s">
        <v>168</v>
      </c>
      <c r="K7" s="71">
        <v>7034</v>
      </c>
      <c r="L7" s="72" t="s">
        <v>152</v>
      </c>
      <c r="M7" s="71">
        <v>7042</v>
      </c>
      <c r="N7" s="72" t="s">
        <v>142</v>
      </c>
      <c r="O7" s="71">
        <v>7050</v>
      </c>
      <c r="P7" s="72" t="s">
        <v>37</v>
      </c>
      <c r="Q7" s="71">
        <v>7058</v>
      </c>
      <c r="R7" s="72" t="s">
        <v>214</v>
      </c>
      <c r="S7" s="71">
        <v>7066</v>
      </c>
      <c r="T7" s="72" t="s">
        <v>196</v>
      </c>
      <c r="U7" s="71">
        <v>7074</v>
      </c>
      <c r="V7" s="72" t="s">
        <v>43</v>
      </c>
      <c r="W7" s="71">
        <v>7082</v>
      </c>
      <c r="X7" s="72" t="s">
        <v>74</v>
      </c>
      <c r="Y7" s="71">
        <v>7090</v>
      </c>
      <c r="Z7" s="72" t="s">
        <v>50</v>
      </c>
    </row>
    <row r="8" spans="2:26" ht="16" thickBot="1">
      <c r="B8" s="70" t="s">
        <v>227</v>
      </c>
      <c r="C8" s="71">
        <v>7003</v>
      </c>
      <c r="D8" s="72" t="s">
        <v>113</v>
      </c>
      <c r="E8" s="71">
        <v>7011</v>
      </c>
      <c r="F8" s="72" t="s">
        <v>128</v>
      </c>
      <c r="G8" s="71">
        <v>7019</v>
      </c>
      <c r="H8" s="72" t="s">
        <v>174</v>
      </c>
      <c r="I8" s="71">
        <v>7027</v>
      </c>
      <c r="J8" s="72" t="s">
        <v>101</v>
      </c>
      <c r="K8" s="71">
        <v>7035</v>
      </c>
      <c r="L8" s="72" t="s">
        <v>80</v>
      </c>
      <c r="M8" s="71">
        <v>7043</v>
      </c>
      <c r="N8" s="72" t="s">
        <v>140</v>
      </c>
      <c r="O8" s="71">
        <v>7051</v>
      </c>
      <c r="P8" s="72" t="s">
        <v>105</v>
      </c>
      <c r="Q8" s="71">
        <v>7059</v>
      </c>
      <c r="R8" s="72" t="s">
        <v>186</v>
      </c>
      <c r="S8" s="71">
        <v>7067</v>
      </c>
      <c r="T8" s="72" t="s">
        <v>199</v>
      </c>
      <c r="U8" s="71">
        <v>7075</v>
      </c>
      <c r="V8" s="72" t="s">
        <v>29</v>
      </c>
      <c r="W8" s="71">
        <v>7083</v>
      </c>
      <c r="X8" s="72" t="s">
        <v>73</v>
      </c>
      <c r="Y8" s="71">
        <v>7091</v>
      </c>
      <c r="Z8" s="72" t="s">
        <v>54</v>
      </c>
    </row>
    <row r="9" spans="2:26" ht="16" thickBot="1">
      <c r="B9" s="70" t="s">
        <v>228</v>
      </c>
      <c r="C9" s="71">
        <v>7004</v>
      </c>
      <c r="D9" s="72" t="s">
        <v>180</v>
      </c>
      <c r="E9" s="71">
        <v>7012</v>
      </c>
      <c r="F9" s="72" t="s">
        <v>123</v>
      </c>
      <c r="G9" s="71">
        <v>7020</v>
      </c>
      <c r="H9" s="72" t="s">
        <v>99</v>
      </c>
      <c r="I9" s="71">
        <v>7028</v>
      </c>
      <c r="J9" s="72" t="s">
        <v>91</v>
      </c>
      <c r="K9" s="71">
        <v>7036</v>
      </c>
      <c r="L9" s="72" t="s">
        <v>156</v>
      </c>
      <c r="M9" s="71">
        <v>7044</v>
      </c>
      <c r="N9" s="72" t="s">
        <v>134</v>
      </c>
      <c r="O9" s="71">
        <v>7052</v>
      </c>
      <c r="P9" s="72" t="s">
        <v>158</v>
      </c>
      <c r="Q9" s="71">
        <v>7060</v>
      </c>
      <c r="R9" s="72" t="s">
        <v>191</v>
      </c>
      <c r="S9" s="71">
        <v>7068</v>
      </c>
      <c r="T9" s="72" t="s">
        <v>35</v>
      </c>
      <c r="U9" s="71">
        <v>7076</v>
      </c>
      <c r="V9" s="72" t="s">
        <v>31</v>
      </c>
      <c r="W9" s="71">
        <v>7084</v>
      </c>
      <c r="X9" s="72" t="s">
        <v>61</v>
      </c>
      <c r="Y9" s="71">
        <v>7092</v>
      </c>
      <c r="Z9" s="72" t="s">
        <v>67</v>
      </c>
    </row>
    <row r="10" spans="2:26" ht="16" thickBot="1">
      <c r="B10" s="70" t="s">
        <v>229</v>
      </c>
      <c r="C10" s="71">
        <v>7005</v>
      </c>
      <c r="D10" s="72" t="s">
        <v>162</v>
      </c>
      <c r="E10" s="71">
        <v>7013</v>
      </c>
      <c r="F10" s="72" t="s">
        <v>164</v>
      </c>
      <c r="G10" s="71">
        <v>7021</v>
      </c>
      <c r="H10" s="72" t="s">
        <v>176</v>
      </c>
      <c r="I10" s="71">
        <v>7029</v>
      </c>
      <c r="J10" s="72" t="s">
        <v>121</v>
      </c>
      <c r="K10" s="71">
        <v>7037</v>
      </c>
      <c r="L10" s="72" t="s">
        <v>82</v>
      </c>
      <c r="M10" s="71">
        <v>7045</v>
      </c>
      <c r="N10" s="72" t="s">
        <v>145</v>
      </c>
      <c r="O10" s="71">
        <v>7053</v>
      </c>
      <c r="P10" s="72" t="s">
        <v>107</v>
      </c>
      <c r="Q10" s="71">
        <v>7061</v>
      </c>
      <c r="R10" s="72" t="s">
        <v>187</v>
      </c>
      <c r="S10" s="71">
        <v>7069</v>
      </c>
      <c r="T10" s="72" t="s">
        <v>183</v>
      </c>
      <c r="U10" s="71">
        <v>7077</v>
      </c>
      <c r="V10" s="72" t="s">
        <v>41</v>
      </c>
      <c r="W10" s="71">
        <v>7085</v>
      </c>
      <c r="X10" s="72" t="s">
        <v>69</v>
      </c>
      <c r="Y10" s="71">
        <v>7093</v>
      </c>
      <c r="Z10" s="72" t="s">
        <v>57</v>
      </c>
    </row>
    <row r="11" spans="2:26" ht="16" thickBot="1">
      <c r="B11" s="70" t="s">
        <v>231</v>
      </c>
      <c r="C11" s="71">
        <v>7006</v>
      </c>
      <c r="D11" s="72" t="s">
        <v>109</v>
      </c>
      <c r="E11" s="71">
        <v>7014</v>
      </c>
      <c r="F11" s="72" t="s">
        <v>84</v>
      </c>
      <c r="G11" s="71">
        <v>7022</v>
      </c>
      <c r="H11" s="72" t="s">
        <v>166</v>
      </c>
      <c r="I11" s="71">
        <v>7030</v>
      </c>
      <c r="J11" s="72" t="s">
        <v>172</v>
      </c>
      <c r="K11" s="71">
        <v>7038</v>
      </c>
      <c r="L11" s="72" t="s">
        <v>125</v>
      </c>
      <c r="M11" s="71">
        <v>7046</v>
      </c>
      <c r="N11" s="72" t="s">
        <v>89</v>
      </c>
      <c r="O11" s="71">
        <v>7054</v>
      </c>
      <c r="P11" s="72" t="s">
        <v>189</v>
      </c>
      <c r="Q11" s="71">
        <v>7062</v>
      </c>
      <c r="R11" s="72" t="s">
        <v>205</v>
      </c>
      <c r="S11" s="71">
        <v>7070</v>
      </c>
      <c r="T11" s="72" t="s">
        <v>45</v>
      </c>
      <c r="U11" s="71">
        <v>7078</v>
      </c>
      <c r="V11" s="72" t="s">
        <v>39</v>
      </c>
      <c r="W11" s="71">
        <v>7086</v>
      </c>
      <c r="X11" s="72" t="s">
        <v>70</v>
      </c>
      <c r="Y11" s="71">
        <v>7094</v>
      </c>
      <c r="Z11" s="72" t="s">
        <v>65</v>
      </c>
    </row>
    <row r="12" spans="2:26" ht="16" thickBot="1">
      <c r="B12" s="70" t="s">
        <v>233</v>
      </c>
      <c r="C12" s="71">
        <v>7007</v>
      </c>
      <c r="D12" s="72" t="s">
        <v>127</v>
      </c>
      <c r="E12" s="71">
        <v>7015</v>
      </c>
      <c r="F12" s="72" t="s">
        <v>144</v>
      </c>
      <c r="G12" s="71">
        <v>7023</v>
      </c>
      <c r="H12" s="72" t="s">
        <v>111</v>
      </c>
      <c r="I12" s="71">
        <v>7031</v>
      </c>
      <c r="J12" s="72" t="s">
        <v>178</v>
      </c>
      <c r="K12" s="71">
        <v>7039</v>
      </c>
      <c r="L12" s="72" t="s">
        <v>182</v>
      </c>
      <c r="M12" s="71">
        <v>7047</v>
      </c>
      <c r="N12" s="72" t="s">
        <v>150</v>
      </c>
      <c r="O12" s="71">
        <v>7055</v>
      </c>
      <c r="P12" s="72" t="s">
        <v>210</v>
      </c>
      <c r="Q12" s="71">
        <v>7063</v>
      </c>
      <c r="R12" s="72" t="s">
        <v>194</v>
      </c>
      <c r="S12" s="71">
        <v>7071</v>
      </c>
      <c r="T12" s="72" t="s">
        <v>192</v>
      </c>
      <c r="U12" s="71">
        <v>7079</v>
      </c>
      <c r="V12" s="72" t="s">
        <v>244</v>
      </c>
      <c r="W12" s="71">
        <v>7087</v>
      </c>
      <c r="X12" s="72" t="s">
        <v>76</v>
      </c>
      <c r="Y12" s="71">
        <v>7095</v>
      </c>
      <c r="Z12" s="72" t="s">
        <v>59</v>
      </c>
    </row>
    <row r="13" spans="2:26" ht="16" thickBot="1">
      <c r="B13" s="70" t="s">
        <v>234</v>
      </c>
      <c r="C13" s="71">
        <v>7008</v>
      </c>
      <c r="D13" s="72" t="s">
        <v>86</v>
      </c>
      <c r="E13" s="71">
        <v>7016</v>
      </c>
      <c r="F13" s="72" t="s">
        <v>138</v>
      </c>
      <c r="G13" s="71">
        <v>7024</v>
      </c>
      <c r="H13" s="72" t="s">
        <v>93</v>
      </c>
      <c r="I13" s="71">
        <v>7032</v>
      </c>
      <c r="J13" s="72" t="s">
        <v>115</v>
      </c>
      <c r="K13" s="71">
        <v>7040</v>
      </c>
      <c r="L13" s="72" t="s">
        <v>160</v>
      </c>
      <c r="M13" s="71">
        <v>7048</v>
      </c>
      <c r="N13" s="72" t="s">
        <v>154</v>
      </c>
      <c r="O13" s="71">
        <v>7056</v>
      </c>
      <c r="P13" s="72" t="s">
        <v>33</v>
      </c>
      <c r="Q13" s="71">
        <v>7064</v>
      </c>
      <c r="R13" s="72" t="s">
        <v>197</v>
      </c>
      <c r="S13" s="71">
        <v>7072</v>
      </c>
      <c r="T13" s="72" t="s">
        <v>201</v>
      </c>
      <c r="U13" s="71">
        <v>7080</v>
      </c>
      <c r="V13" s="72" t="s">
        <v>63</v>
      </c>
      <c r="W13" s="71">
        <v>7088</v>
      </c>
      <c r="X13" s="72" t="s">
        <v>55</v>
      </c>
      <c r="Y13" s="71">
        <v>7096</v>
      </c>
      <c r="Z13" s="72" t="s">
        <v>72</v>
      </c>
    </row>
    <row r="14" spans="2:26">
      <c r="B14" s="73"/>
      <c r="C14" s="74"/>
      <c r="D14" s="72"/>
      <c r="E14" s="74"/>
      <c r="F14" s="72"/>
      <c r="G14" s="74"/>
      <c r="H14" s="72"/>
      <c r="I14" s="74"/>
      <c r="J14" s="72"/>
      <c r="K14" s="74"/>
      <c r="L14" s="72"/>
      <c r="M14" s="74"/>
      <c r="N14" s="72"/>
      <c r="O14" s="74"/>
      <c r="P14" s="72"/>
      <c r="Q14" s="74"/>
      <c r="R14" s="72"/>
      <c r="S14" s="74"/>
      <c r="T14" s="72"/>
      <c r="U14" s="74"/>
      <c r="V14" s="72"/>
      <c r="W14" s="74"/>
      <c r="X14" s="72"/>
      <c r="Y14" s="74"/>
      <c r="Z14" s="72"/>
    </row>
    <row r="15" spans="2:26"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2:26" ht="21">
      <c r="B16" s="63" t="s">
        <v>245</v>
      </c>
    </row>
    <row r="18" spans="2:6" ht="20" thickBot="1">
      <c r="B18" s="68" t="s">
        <v>246</v>
      </c>
      <c r="C18" s="68"/>
      <c r="D18" s="68"/>
      <c r="E18" s="69"/>
      <c r="F18" s="69"/>
    </row>
    <row r="19" spans="2:6" ht="16" thickBot="1">
      <c r="B19" s="70"/>
      <c r="C19" s="71">
        <v>7097</v>
      </c>
      <c r="D19" s="72" t="s">
        <v>247</v>
      </c>
    </row>
    <row r="20" spans="2:6" ht="16" thickBot="1">
      <c r="B20" s="70"/>
      <c r="C20" s="71">
        <v>7098</v>
      </c>
      <c r="D20" s="72" t="s">
        <v>248</v>
      </c>
    </row>
    <row r="21" spans="2:6" ht="16" thickBot="1">
      <c r="B21" s="70"/>
      <c r="C21" s="71">
        <v>7099</v>
      </c>
      <c r="D21" s="72" t="s">
        <v>249</v>
      </c>
    </row>
    <row r="22" spans="2:6" ht="16" thickBot="1">
      <c r="B22" s="70"/>
      <c r="C22" s="71">
        <v>7100</v>
      </c>
      <c r="D22" s="72" t="s">
        <v>250</v>
      </c>
    </row>
  </sheetData>
  <mergeCells count="12">
    <mergeCell ref="Y5:Z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1C90-7EC6-524D-BEED-F36A0413DC57}">
  <sheetPr>
    <pageSetUpPr fitToPage="1"/>
  </sheetPr>
  <dimension ref="A1:S174"/>
  <sheetViews>
    <sheetView tabSelected="1" zoomScale="110" zoomScaleNormal="110" workbookViewId="0">
      <pane ySplit="1640" topLeftCell="A128" activePane="bottomLeft"/>
      <selection activeCell="H1" sqref="H1:H1048576"/>
      <selection pane="bottomLeft" activeCell="D134" sqref="D134"/>
    </sheetView>
  </sheetViews>
  <sheetFormatPr baseColWidth="10" defaultRowHeight="16"/>
  <cols>
    <col min="1" max="1" width="11.6640625" customWidth="1"/>
    <col min="2" max="2" width="14" style="24" customWidth="1"/>
    <col min="3" max="3" width="8.33203125" customWidth="1"/>
    <col min="4" max="4" width="14.33203125" customWidth="1"/>
    <col min="5" max="5" width="9.6640625" customWidth="1"/>
    <col min="6" max="6" width="20" customWidth="1"/>
    <col min="7" max="7" width="8.6640625" customWidth="1"/>
    <col min="8" max="8" width="11.33203125" customWidth="1"/>
    <col min="9" max="9" width="9.83203125" customWidth="1"/>
    <col min="10" max="10" width="9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10" s="2" customFormat="1" ht="53" customHeight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9" customFormat="1" ht="17">
      <c r="A2" s="9">
        <v>1</v>
      </c>
      <c r="B2" s="9" t="s">
        <v>338</v>
      </c>
      <c r="C2" s="12">
        <v>305</v>
      </c>
      <c r="D2" s="16" t="s">
        <v>23</v>
      </c>
      <c r="E2" s="9" t="s">
        <v>78</v>
      </c>
      <c r="F2" s="9" t="s">
        <v>79</v>
      </c>
      <c r="G2" s="9">
        <v>2.96</v>
      </c>
      <c r="H2" s="9">
        <v>267</v>
      </c>
      <c r="I2" s="9">
        <v>7002</v>
      </c>
      <c r="J2" s="80" t="s">
        <v>103</v>
      </c>
    </row>
    <row r="3" spans="1:10" s="9" customFormat="1" ht="17">
      <c r="A3" s="9">
        <v>1</v>
      </c>
      <c r="B3" s="9" t="s">
        <v>339</v>
      </c>
      <c r="C3" s="12">
        <v>311</v>
      </c>
      <c r="D3" s="16" t="s">
        <v>23</v>
      </c>
      <c r="E3" s="9" t="s">
        <v>78</v>
      </c>
      <c r="F3" s="9" t="s">
        <v>79</v>
      </c>
      <c r="G3" s="9">
        <v>3.76</v>
      </c>
      <c r="H3" s="9">
        <v>262</v>
      </c>
      <c r="I3" s="9">
        <v>7003</v>
      </c>
      <c r="J3" s="80" t="s">
        <v>113</v>
      </c>
    </row>
    <row r="4" spans="1:10" s="9" customFormat="1" ht="17">
      <c r="A4" s="9">
        <v>1</v>
      </c>
      <c r="B4" s="9" t="s">
        <v>340</v>
      </c>
      <c r="C4" s="12">
        <v>348</v>
      </c>
      <c r="D4" s="16" t="s">
        <v>23</v>
      </c>
      <c r="E4" s="9" t="s">
        <v>78</v>
      </c>
      <c r="F4" s="9" t="s">
        <v>79</v>
      </c>
      <c r="G4" s="9">
        <v>3.06</v>
      </c>
      <c r="H4" s="9">
        <v>265</v>
      </c>
      <c r="I4" s="9">
        <v>7004</v>
      </c>
      <c r="J4" s="80" t="s">
        <v>180</v>
      </c>
    </row>
    <row r="5" spans="1:10" s="9" customFormat="1" ht="17">
      <c r="A5" s="9">
        <v>1</v>
      </c>
      <c r="B5" s="9" t="s">
        <v>341</v>
      </c>
      <c r="C5" s="12">
        <v>338</v>
      </c>
      <c r="D5" s="16" t="s">
        <v>23</v>
      </c>
      <c r="E5" s="9" t="s">
        <v>78</v>
      </c>
      <c r="F5" s="9" t="s">
        <v>79</v>
      </c>
      <c r="G5" s="9">
        <v>2.74</v>
      </c>
      <c r="H5" s="9">
        <v>269</v>
      </c>
      <c r="I5" s="9">
        <v>7005</v>
      </c>
      <c r="J5" s="80" t="s">
        <v>162</v>
      </c>
    </row>
    <row r="6" spans="1:10" s="9" customFormat="1" ht="17">
      <c r="A6" s="9">
        <v>1</v>
      </c>
      <c r="B6" s="9" t="s">
        <v>342</v>
      </c>
      <c r="C6" s="12">
        <v>308</v>
      </c>
      <c r="D6" s="16" t="s">
        <v>23</v>
      </c>
      <c r="E6" s="9" t="s">
        <v>78</v>
      </c>
      <c r="F6" s="9" t="s">
        <v>79</v>
      </c>
      <c r="G6" s="9">
        <v>2.48</v>
      </c>
      <c r="H6" s="9">
        <v>256</v>
      </c>
      <c r="I6" s="9">
        <v>7006</v>
      </c>
      <c r="J6" s="80" t="s">
        <v>109</v>
      </c>
    </row>
    <row r="7" spans="1:10" s="9" customFormat="1" ht="17">
      <c r="A7" s="9">
        <v>1</v>
      </c>
      <c r="B7" s="9" t="s">
        <v>343</v>
      </c>
      <c r="C7" s="12">
        <v>318</v>
      </c>
      <c r="D7" s="16" t="s">
        <v>23</v>
      </c>
      <c r="E7" s="9" t="s">
        <v>78</v>
      </c>
      <c r="F7" s="9" t="s">
        <v>79</v>
      </c>
      <c r="G7" s="9">
        <v>4.08</v>
      </c>
      <c r="H7" s="9">
        <v>262</v>
      </c>
      <c r="I7" s="9">
        <v>7007</v>
      </c>
      <c r="J7" s="80" t="s">
        <v>127</v>
      </c>
    </row>
    <row r="8" spans="1:10" s="9" customFormat="1" ht="17">
      <c r="A8" s="9">
        <v>1</v>
      </c>
      <c r="B8" s="9" t="s">
        <v>344</v>
      </c>
      <c r="C8" s="12">
        <v>294</v>
      </c>
      <c r="D8" s="16" t="s">
        <v>23</v>
      </c>
      <c r="E8" s="9" t="s">
        <v>78</v>
      </c>
      <c r="F8" s="9" t="s">
        <v>79</v>
      </c>
      <c r="G8" s="9">
        <v>1.95</v>
      </c>
      <c r="H8" s="9">
        <v>245</v>
      </c>
      <c r="I8" s="9">
        <v>7008</v>
      </c>
      <c r="J8" s="80" t="s">
        <v>86</v>
      </c>
    </row>
    <row r="9" spans="1:10" s="9" customFormat="1" ht="17">
      <c r="A9" s="9">
        <v>1</v>
      </c>
      <c r="B9" s="9" t="s">
        <v>345</v>
      </c>
      <c r="C9" s="12">
        <v>322</v>
      </c>
      <c r="D9" s="16" t="s">
        <v>23</v>
      </c>
      <c r="E9" s="9" t="s">
        <v>78</v>
      </c>
      <c r="F9" s="9" t="s">
        <v>79</v>
      </c>
      <c r="G9" s="9">
        <v>2.7</v>
      </c>
      <c r="H9" s="9">
        <v>269</v>
      </c>
      <c r="I9" s="9">
        <v>7010</v>
      </c>
      <c r="J9" s="80" t="s">
        <v>132</v>
      </c>
    </row>
    <row r="10" spans="1:10" s="9" customFormat="1" ht="17">
      <c r="A10" s="9">
        <v>1</v>
      </c>
      <c r="B10" s="9" t="s">
        <v>346</v>
      </c>
      <c r="C10" s="12">
        <v>316</v>
      </c>
      <c r="D10" s="16" t="s">
        <v>23</v>
      </c>
      <c r="E10" s="9" t="s">
        <v>78</v>
      </c>
      <c r="F10" s="9" t="s">
        <v>79</v>
      </c>
      <c r="G10" s="9">
        <v>3.74</v>
      </c>
      <c r="H10" s="9">
        <v>252</v>
      </c>
      <c r="I10" s="9">
        <v>7012</v>
      </c>
      <c r="J10" s="80" t="s">
        <v>123</v>
      </c>
    </row>
    <row r="11" spans="1:10" s="9" customFormat="1" ht="17">
      <c r="A11" s="9">
        <v>1</v>
      </c>
      <c r="B11" s="9" t="s">
        <v>163</v>
      </c>
      <c r="C11" s="12">
        <v>339</v>
      </c>
      <c r="D11" s="16" t="s">
        <v>23</v>
      </c>
      <c r="E11" s="9" t="s">
        <v>78</v>
      </c>
      <c r="F11" s="9" t="s">
        <v>79</v>
      </c>
      <c r="G11" s="9">
        <v>1.91</v>
      </c>
      <c r="H11" s="9" t="s">
        <v>324</v>
      </c>
      <c r="I11" s="9">
        <v>7013</v>
      </c>
      <c r="J11" s="80" t="s">
        <v>164</v>
      </c>
    </row>
    <row r="12" spans="1:10" s="9" customFormat="1" ht="17">
      <c r="A12" s="9">
        <v>1</v>
      </c>
      <c r="B12" s="9" t="s">
        <v>83</v>
      </c>
      <c r="C12" s="12">
        <v>293</v>
      </c>
      <c r="D12" s="16" t="s">
        <v>23</v>
      </c>
      <c r="E12" s="9" t="s">
        <v>78</v>
      </c>
      <c r="F12" s="9" t="s">
        <v>79</v>
      </c>
      <c r="G12" s="9">
        <v>1.03</v>
      </c>
      <c r="H12" s="9" t="s">
        <v>324</v>
      </c>
      <c r="I12" s="9">
        <v>7014</v>
      </c>
      <c r="J12" s="80" t="s">
        <v>84</v>
      </c>
    </row>
    <row r="13" spans="1:10" s="9" customFormat="1" ht="17">
      <c r="A13" s="9">
        <v>1</v>
      </c>
      <c r="B13" s="9" t="s">
        <v>143</v>
      </c>
      <c r="C13" s="12">
        <v>328</v>
      </c>
      <c r="D13" s="16" t="s">
        <v>23</v>
      </c>
      <c r="E13" s="9" t="s">
        <v>78</v>
      </c>
      <c r="F13" s="9" t="s">
        <v>79</v>
      </c>
      <c r="G13" s="9">
        <v>2.12</v>
      </c>
      <c r="H13" s="9" t="s">
        <v>324</v>
      </c>
      <c r="I13" s="9">
        <v>7015</v>
      </c>
      <c r="J13" s="80" t="s">
        <v>144</v>
      </c>
    </row>
    <row r="14" spans="1:10" s="9" customFormat="1" ht="17">
      <c r="A14" s="9">
        <v>1</v>
      </c>
      <c r="B14" s="9" t="s">
        <v>347</v>
      </c>
      <c r="C14" s="12">
        <v>325</v>
      </c>
      <c r="D14" s="16" t="s">
        <v>23</v>
      </c>
      <c r="E14" s="9" t="s">
        <v>78</v>
      </c>
      <c r="F14" s="9" t="s">
        <v>79</v>
      </c>
      <c r="G14" s="9">
        <v>2.92</v>
      </c>
      <c r="H14" s="9" t="s">
        <v>324</v>
      </c>
      <c r="I14" s="9">
        <v>7016</v>
      </c>
      <c r="J14" s="80" t="s">
        <v>138</v>
      </c>
    </row>
    <row r="15" spans="1:10" s="9" customFormat="1" ht="17">
      <c r="A15" s="9">
        <v>1</v>
      </c>
      <c r="B15" s="9" t="s">
        <v>348</v>
      </c>
      <c r="C15" s="12">
        <v>343</v>
      </c>
      <c r="D15" s="16" t="s">
        <v>23</v>
      </c>
      <c r="E15" s="9" t="s">
        <v>78</v>
      </c>
      <c r="F15" s="9" t="s">
        <v>79</v>
      </c>
      <c r="G15" s="9">
        <v>2.58</v>
      </c>
      <c r="H15" s="9" t="s">
        <v>324</v>
      </c>
      <c r="I15" s="9">
        <v>7017</v>
      </c>
      <c r="J15" s="80" t="s">
        <v>170</v>
      </c>
    </row>
    <row r="16" spans="1:10" s="9" customFormat="1" ht="17">
      <c r="A16" s="9">
        <v>1</v>
      </c>
      <c r="B16" s="9" t="s">
        <v>349</v>
      </c>
      <c r="C16" s="12">
        <v>302</v>
      </c>
      <c r="D16" s="16" t="s">
        <v>23</v>
      </c>
      <c r="E16" s="9" t="s">
        <v>78</v>
      </c>
      <c r="F16" s="9" t="s">
        <v>79</v>
      </c>
      <c r="G16" s="9">
        <v>4.9000000000000004</v>
      </c>
      <c r="H16" s="9" t="s">
        <v>324</v>
      </c>
      <c r="I16" s="9">
        <v>7018</v>
      </c>
      <c r="J16" s="80" t="s">
        <v>97</v>
      </c>
    </row>
    <row r="17" spans="1:10" s="9" customFormat="1" ht="17">
      <c r="A17" s="9">
        <v>1</v>
      </c>
      <c r="B17" s="9" t="s">
        <v>350</v>
      </c>
      <c r="C17" s="12">
        <v>345</v>
      </c>
      <c r="D17" s="16" t="s">
        <v>23</v>
      </c>
      <c r="E17" s="9" t="s">
        <v>78</v>
      </c>
      <c r="F17" s="9" t="s">
        <v>79</v>
      </c>
      <c r="G17" s="9">
        <v>3.5</v>
      </c>
      <c r="H17" s="9" t="s">
        <v>324</v>
      </c>
      <c r="I17" s="9">
        <v>7019</v>
      </c>
      <c r="J17" s="80" t="s">
        <v>174</v>
      </c>
    </row>
    <row r="18" spans="1:10" s="9" customFormat="1" ht="17">
      <c r="A18" s="9">
        <v>1</v>
      </c>
      <c r="B18" s="9" t="s">
        <v>351</v>
      </c>
      <c r="C18" s="12">
        <v>303</v>
      </c>
      <c r="D18" s="16" t="s">
        <v>23</v>
      </c>
      <c r="E18" s="9" t="s">
        <v>78</v>
      </c>
      <c r="F18" s="9" t="s">
        <v>79</v>
      </c>
      <c r="G18" s="9">
        <v>2.4</v>
      </c>
      <c r="H18" s="9" t="s">
        <v>324</v>
      </c>
      <c r="I18" s="9">
        <v>7020</v>
      </c>
      <c r="J18" s="80" t="s">
        <v>99</v>
      </c>
    </row>
    <row r="19" spans="1:10" s="9" customFormat="1" ht="17">
      <c r="A19" s="9">
        <v>1</v>
      </c>
      <c r="B19" s="9" t="s">
        <v>352</v>
      </c>
      <c r="C19" s="12">
        <v>346</v>
      </c>
      <c r="D19" s="16" t="s">
        <v>23</v>
      </c>
      <c r="E19" s="9" t="s">
        <v>78</v>
      </c>
      <c r="F19" s="9" t="s">
        <v>79</v>
      </c>
      <c r="G19" s="9">
        <v>1.36</v>
      </c>
      <c r="H19" s="9" t="s">
        <v>324</v>
      </c>
      <c r="I19" s="9">
        <v>7021</v>
      </c>
      <c r="J19" s="80" t="s">
        <v>176</v>
      </c>
    </row>
    <row r="20" spans="1:10" s="9" customFormat="1" ht="17">
      <c r="A20" s="9">
        <v>1</v>
      </c>
      <c r="B20" s="9" t="s">
        <v>353</v>
      </c>
      <c r="C20" s="12">
        <v>341</v>
      </c>
      <c r="D20" s="16" t="s">
        <v>23</v>
      </c>
      <c r="E20" s="9" t="s">
        <v>78</v>
      </c>
      <c r="F20" s="9" t="s">
        <v>79</v>
      </c>
      <c r="G20" s="9">
        <v>1.31</v>
      </c>
      <c r="H20" s="9" t="s">
        <v>324</v>
      </c>
      <c r="I20" s="9">
        <v>7022</v>
      </c>
      <c r="J20" s="80" t="s">
        <v>166</v>
      </c>
    </row>
    <row r="21" spans="1:10" s="9" customFormat="1" ht="17">
      <c r="A21" s="9">
        <v>1</v>
      </c>
      <c r="B21" s="9" t="s">
        <v>354</v>
      </c>
      <c r="C21" s="12">
        <v>309</v>
      </c>
      <c r="D21" s="16" t="s">
        <v>23</v>
      </c>
      <c r="E21" s="9" t="s">
        <v>78</v>
      </c>
      <c r="F21" s="9" t="s">
        <v>79</v>
      </c>
      <c r="G21" s="9">
        <v>1.46</v>
      </c>
      <c r="H21" s="9" t="s">
        <v>324</v>
      </c>
      <c r="I21" s="9">
        <v>7023</v>
      </c>
      <c r="J21" s="80" t="s">
        <v>111</v>
      </c>
    </row>
    <row r="22" spans="1:10" s="9" customFormat="1" ht="17">
      <c r="A22" s="9">
        <v>1</v>
      </c>
      <c r="B22" s="9" t="s">
        <v>355</v>
      </c>
      <c r="C22" s="12">
        <v>299</v>
      </c>
      <c r="D22" s="16" t="s">
        <v>23</v>
      </c>
      <c r="E22" s="9" t="s">
        <v>78</v>
      </c>
      <c r="F22" s="9" t="s">
        <v>79</v>
      </c>
      <c r="G22" s="9">
        <v>2.46</v>
      </c>
      <c r="H22" s="9" t="s">
        <v>324</v>
      </c>
      <c r="I22" s="9">
        <v>7024</v>
      </c>
      <c r="J22" s="80" t="s">
        <v>93</v>
      </c>
    </row>
    <row r="23" spans="1:10" s="9" customFormat="1" ht="17">
      <c r="A23" s="9">
        <v>1</v>
      </c>
      <c r="B23" s="9" t="s">
        <v>94</v>
      </c>
      <c r="C23" s="12">
        <v>301</v>
      </c>
      <c r="D23" s="16" t="s">
        <v>23</v>
      </c>
      <c r="E23" s="9" t="s">
        <v>78</v>
      </c>
      <c r="F23" s="9" t="s">
        <v>79</v>
      </c>
      <c r="G23" s="9">
        <v>2.82</v>
      </c>
      <c r="H23" s="9" t="s">
        <v>324</v>
      </c>
      <c r="I23" s="9">
        <v>7025</v>
      </c>
      <c r="J23" s="80" t="s">
        <v>95</v>
      </c>
    </row>
    <row r="24" spans="1:10" s="9" customFormat="1" ht="17">
      <c r="A24" s="9">
        <v>1</v>
      </c>
      <c r="B24" s="9" t="s">
        <v>167</v>
      </c>
      <c r="C24" s="12">
        <v>342</v>
      </c>
      <c r="D24" s="16" t="s">
        <v>23</v>
      </c>
      <c r="E24" s="9" t="s">
        <v>78</v>
      </c>
      <c r="F24" s="9" t="s">
        <v>79</v>
      </c>
      <c r="G24" s="9">
        <v>1.78</v>
      </c>
      <c r="H24" s="9" t="s">
        <v>324</v>
      </c>
      <c r="I24" s="9">
        <v>7026</v>
      </c>
      <c r="J24" s="80" t="s">
        <v>168</v>
      </c>
    </row>
    <row r="25" spans="1:10" s="9" customFormat="1" ht="17">
      <c r="A25" s="9">
        <v>1</v>
      </c>
      <c r="B25" s="9" t="s">
        <v>100</v>
      </c>
      <c r="C25" s="12">
        <v>304</v>
      </c>
      <c r="D25" s="16" t="s">
        <v>23</v>
      </c>
      <c r="E25" s="9" t="s">
        <v>78</v>
      </c>
      <c r="F25" s="9" t="s">
        <v>79</v>
      </c>
      <c r="G25" s="9">
        <v>2.8</v>
      </c>
      <c r="H25" s="9" t="s">
        <v>324</v>
      </c>
      <c r="I25" s="9">
        <v>7027</v>
      </c>
      <c r="J25" s="80" t="s">
        <v>101</v>
      </c>
    </row>
    <row r="26" spans="1:10" s="9" customFormat="1" ht="17">
      <c r="A26" s="9">
        <v>1</v>
      </c>
      <c r="B26" s="9" t="s">
        <v>356</v>
      </c>
      <c r="C26" s="12">
        <v>298</v>
      </c>
      <c r="D26" s="16" t="s">
        <v>23</v>
      </c>
      <c r="E26" s="9" t="s">
        <v>78</v>
      </c>
      <c r="F26" s="9" t="s">
        <v>79</v>
      </c>
      <c r="G26" s="9">
        <v>3.08</v>
      </c>
      <c r="H26" s="9" t="s">
        <v>324</v>
      </c>
      <c r="I26" s="9">
        <v>7028</v>
      </c>
      <c r="J26" s="80" t="s">
        <v>91</v>
      </c>
    </row>
    <row r="27" spans="1:10" s="9" customFormat="1" ht="17">
      <c r="A27" s="9">
        <v>1</v>
      </c>
      <c r="B27" s="9" t="s">
        <v>357</v>
      </c>
      <c r="C27" s="12">
        <v>315</v>
      </c>
      <c r="D27" s="16" t="s">
        <v>23</v>
      </c>
      <c r="E27" s="9" t="s">
        <v>78</v>
      </c>
      <c r="F27" s="9" t="s">
        <v>79</v>
      </c>
      <c r="G27" s="9">
        <v>2.3199999999999998</v>
      </c>
      <c r="H27" s="9" t="s">
        <v>324</v>
      </c>
      <c r="I27" s="9">
        <v>7029</v>
      </c>
      <c r="J27" s="80" t="s">
        <v>121</v>
      </c>
    </row>
    <row r="28" spans="1:10" s="9" customFormat="1" ht="17">
      <c r="A28" s="9">
        <v>1</v>
      </c>
      <c r="B28" s="9" t="s">
        <v>358</v>
      </c>
      <c r="C28" s="12">
        <v>344</v>
      </c>
      <c r="D28" s="16" t="s">
        <v>23</v>
      </c>
      <c r="E28" s="9" t="s">
        <v>78</v>
      </c>
      <c r="F28" s="9" t="s">
        <v>79</v>
      </c>
      <c r="G28" s="9">
        <v>1.58</v>
      </c>
      <c r="H28" s="9" t="s">
        <v>324</v>
      </c>
      <c r="I28" s="9">
        <v>7030</v>
      </c>
      <c r="J28" s="80" t="s">
        <v>172</v>
      </c>
    </row>
    <row r="29" spans="1:10" s="9" customFormat="1" ht="17">
      <c r="A29" s="9">
        <v>1</v>
      </c>
      <c r="B29" s="9" t="s">
        <v>359</v>
      </c>
      <c r="C29" s="12">
        <v>312</v>
      </c>
      <c r="D29" s="16" t="s">
        <v>23</v>
      </c>
      <c r="E29" s="9" t="s">
        <v>78</v>
      </c>
      <c r="F29" s="9" t="s">
        <v>79</v>
      </c>
      <c r="G29" s="9">
        <v>1.58</v>
      </c>
      <c r="H29" s="9" t="s">
        <v>324</v>
      </c>
      <c r="I29" s="9">
        <v>7032</v>
      </c>
      <c r="J29" s="80" t="s">
        <v>115</v>
      </c>
    </row>
    <row r="30" spans="1:10" s="9" customFormat="1" ht="17">
      <c r="A30" s="9">
        <v>1</v>
      </c>
      <c r="B30" s="9" t="s">
        <v>360</v>
      </c>
      <c r="C30" s="12">
        <v>321</v>
      </c>
      <c r="D30" s="16" t="s">
        <v>23</v>
      </c>
      <c r="E30" s="9" t="s">
        <v>78</v>
      </c>
      <c r="F30" s="9" t="s">
        <v>79</v>
      </c>
      <c r="G30" s="9">
        <v>3.64</v>
      </c>
      <c r="H30" s="9" t="s">
        <v>324</v>
      </c>
      <c r="I30" s="9">
        <v>7033</v>
      </c>
      <c r="J30" s="80" t="s">
        <v>130</v>
      </c>
    </row>
    <row r="31" spans="1:10" s="9" customFormat="1" ht="17">
      <c r="A31" s="9">
        <v>1</v>
      </c>
      <c r="B31" s="9" t="s">
        <v>361</v>
      </c>
      <c r="C31" s="12">
        <v>333</v>
      </c>
      <c r="D31" s="16" t="s">
        <v>23</v>
      </c>
      <c r="E31" s="9" t="s">
        <v>78</v>
      </c>
      <c r="F31" s="9" t="s">
        <v>79</v>
      </c>
      <c r="G31" s="9">
        <v>2.98</v>
      </c>
      <c r="H31" s="9" t="s">
        <v>324</v>
      </c>
      <c r="I31" s="9">
        <v>7034</v>
      </c>
      <c r="J31" s="80" t="s">
        <v>152</v>
      </c>
    </row>
    <row r="32" spans="1:10" s="9" customFormat="1" ht="17">
      <c r="A32" s="9">
        <v>1</v>
      </c>
      <c r="B32" s="9" t="s">
        <v>362</v>
      </c>
      <c r="C32" s="12">
        <v>335</v>
      </c>
      <c r="D32" s="16" t="s">
        <v>23</v>
      </c>
      <c r="E32" s="9" t="s">
        <v>78</v>
      </c>
      <c r="F32" s="9" t="s">
        <v>79</v>
      </c>
      <c r="G32" s="9">
        <v>2.58</v>
      </c>
      <c r="H32" s="9" t="s">
        <v>324</v>
      </c>
      <c r="I32" s="9">
        <v>7036</v>
      </c>
      <c r="J32" s="80" t="s">
        <v>156</v>
      </c>
    </row>
    <row r="33" spans="1:10" s="9" customFormat="1" ht="17">
      <c r="A33" s="9">
        <v>1</v>
      </c>
      <c r="B33" s="9" t="s">
        <v>363</v>
      </c>
      <c r="C33" s="12">
        <v>292</v>
      </c>
      <c r="D33" s="16" t="s">
        <v>23</v>
      </c>
      <c r="E33" s="9" t="s">
        <v>78</v>
      </c>
      <c r="F33" s="9" t="s">
        <v>79</v>
      </c>
      <c r="G33" s="9">
        <v>1.32</v>
      </c>
      <c r="H33" s="9" t="s">
        <v>324</v>
      </c>
      <c r="I33" s="9">
        <v>7037</v>
      </c>
      <c r="J33" s="80" t="s">
        <v>82</v>
      </c>
    </row>
    <row r="34" spans="1:10" s="9" customFormat="1" ht="17">
      <c r="A34" s="9">
        <v>1</v>
      </c>
      <c r="B34" s="9" t="s">
        <v>364</v>
      </c>
      <c r="C34" s="12">
        <v>317</v>
      </c>
      <c r="D34" s="16" t="s">
        <v>23</v>
      </c>
      <c r="E34" s="9" t="s">
        <v>78</v>
      </c>
      <c r="F34" s="9" t="s">
        <v>79</v>
      </c>
      <c r="G34" s="9">
        <v>2.14</v>
      </c>
      <c r="H34" s="9" t="s">
        <v>324</v>
      </c>
      <c r="I34" s="9">
        <v>7038</v>
      </c>
      <c r="J34" s="80" t="s">
        <v>125</v>
      </c>
    </row>
    <row r="35" spans="1:10" s="9" customFormat="1" ht="17">
      <c r="A35" s="9">
        <v>1</v>
      </c>
      <c r="B35" s="9" t="s">
        <v>181</v>
      </c>
      <c r="C35" s="12">
        <v>349</v>
      </c>
      <c r="D35" s="16" t="s">
        <v>23</v>
      </c>
      <c r="E35" s="9" t="s">
        <v>78</v>
      </c>
      <c r="F35" s="9" t="s">
        <v>79</v>
      </c>
      <c r="G35" s="9">
        <v>1.9</v>
      </c>
      <c r="H35" s="9" t="s">
        <v>324</v>
      </c>
      <c r="I35" s="9">
        <v>7039</v>
      </c>
      <c r="J35" s="80" t="s">
        <v>182</v>
      </c>
    </row>
    <row r="36" spans="1:10" s="9" customFormat="1" ht="17">
      <c r="A36" s="9">
        <v>1</v>
      </c>
      <c r="B36" s="9" t="s">
        <v>159</v>
      </c>
      <c r="C36" s="12">
        <v>337</v>
      </c>
      <c r="D36" s="16" t="s">
        <v>23</v>
      </c>
      <c r="E36" s="9" t="s">
        <v>78</v>
      </c>
      <c r="F36" s="9" t="s">
        <v>79</v>
      </c>
      <c r="G36" s="9">
        <v>4.0199999999999996</v>
      </c>
      <c r="H36" s="9" t="s">
        <v>324</v>
      </c>
      <c r="I36" s="9">
        <v>7040</v>
      </c>
      <c r="J36" s="80" t="s">
        <v>160</v>
      </c>
    </row>
    <row r="37" spans="1:10" s="9" customFormat="1" ht="17">
      <c r="A37" s="9">
        <v>1</v>
      </c>
      <c r="B37" s="9" t="s">
        <v>116</v>
      </c>
      <c r="C37" s="12">
        <v>313</v>
      </c>
      <c r="D37" s="16" t="s">
        <v>23</v>
      </c>
      <c r="E37" s="9" t="s">
        <v>78</v>
      </c>
      <c r="F37" s="9" t="s">
        <v>79</v>
      </c>
      <c r="G37" s="9">
        <v>1.81</v>
      </c>
      <c r="H37" s="9" t="s">
        <v>324</v>
      </c>
      <c r="I37" s="9">
        <v>7041</v>
      </c>
      <c r="J37" s="80" t="s">
        <v>117</v>
      </c>
    </row>
    <row r="38" spans="1:10" s="9" customFormat="1" ht="17">
      <c r="A38" s="9">
        <v>1</v>
      </c>
      <c r="B38" s="9" t="s">
        <v>365</v>
      </c>
      <c r="C38" s="12">
        <v>327</v>
      </c>
      <c r="D38" s="16" t="s">
        <v>23</v>
      </c>
      <c r="E38" s="9" t="s">
        <v>78</v>
      </c>
      <c r="F38" s="9" t="s">
        <v>79</v>
      </c>
      <c r="G38" s="9">
        <v>1.97</v>
      </c>
      <c r="H38" s="9" t="s">
        <v>324</v>
      </c>
      <c r="I38" s="9">
        <v>7042</v>
      </c>
      <c r="J38" s="80" t="s">
        <v>142</v>
      </c>
    </row>
    <row r="39" spans="1:10" s="9" customFormat="1" ht="17">
      <c r="A39" s="9">
        <v>1</v>
      </c>
      <c r="B39" s="9" t="s">
        <v>366</v>
      </c>
      <c r="C39" s="12">
        <v>326</v>
      </c>
      <c r="D39" s="16" t="s">
        <v>23</v>
      </c>
      <c r="E39" s="9" t="s">
        <v>78</v>
      </c>
      <c r="F39" s="9" t="s">
        <v>79</v>
      </c>
      <c r="G39" s="9">
        <v>4.04</v>
      </c>
      <c r="H39" s="9" t="s">
        <v>324</v>
      </c>
      <c r="I39" s="9">
        <v>7043</v>
      </c>
      <c r="J39" s="80" t="s">
        <v>140</v>
      </c>
    </row>
    <row r="40" spans="1:10" s="9" customFormat="1" ht="17">
      <c r="A40" s="9">
        <v>1</v>
      </c>
      <c r="B40" s="9" t="s">
        <v>367</v>
      </c>
      <c r="C40" s="12">
        <v>323</v>
      </c>
      <c r="D40" s="16" t="s">
        <v>23</v>
      </c>
      <c r="E40" s="9" t="s">
        <v>78</v>
      </c>
      <c r="F40" s="9" t="s">
        <v>79</v>
      </c>
      <c r="G40" s="9">
        <v>3.7</v>
      </c>
      <c r="H40" s="9" t="s">
        <v>324</v>
      </c>
      <c r="I40" s="9">
        <v>7044</v>
      </c>
      <c r="J40" s="80" t="s">
        <v>134</v>
      </c>
    </row>
    <row r="41" spans="1:10" s="9" customFormat="1" ht="17">
      <c r="A41" s="9">
        <v>1</v>
      </c>
      <c r="B41" s="9" t="s">
        <v>368</v>
      </c>
      <c r="C41" s="12">
        <v>296</v>
      </c>
      <c r="D41" s="16" t="s">
        <v>23</v>
      </c>
      <c r="E41" s="9" t="s">
        <v>78</v>
      </c>
      <c r="F41" s="9" t="s">
        <v>79</v>
      </c>
      <c r="G41" s="9">
        <v>3.46</v>
      </c>
      <c r="H41" s="9" t="s">
        <v>324</v>
      </c>
      <c r="I41" s="9">
        <v>7046</v>
      </c>
      <c r="J41" s="80" t="s">
        <v>89</v>
      </c>
    </row>
    <row r="42" spans="1:10" s="9" customFormat="1" ht="17">
      <c r="A42" s="9">
        <v>1</v>
      </c>
      <c r="B42" s="9" t="s">
        <v>369</v>
      </c>
      <c r="C42" s="12">
        <v>295</v>
      </c>
      <c r="D42" s="16" t="s">
        <v>23</v>
      </c>
      <c r="E42" s="9" t="s">
        <v>78</v>
      </c>
      <c r="F42" s="9" t="s">
        <v>79</v>
      </c>
      <c r="G42" s="16">
        <v>3.58</v>
      </c>
      <c r="H42" s="9" t="s">
        <v>324</v>
      </c>
      <c r="I42" s="9">
        <v>7050</v>
      </c>
      <c r="J42" s="80" t="s">
        <v>37</v>
      </c>
    </row>
    <row r="43" spans="1:10" s="9" customFormat="1" ht="17">
      <c r="A43" s="9">
        <v>1</v>
      </c>
      <c r="B43" s="9" t="s">
        <v>370</v>
      </c>
      <c r="C43" s="12">
        <v>291</v>
      </c>
      <c r="D43" s="16" t="s">
        <v>23</v>
      </c>
      <c r="E43" s="9" t="s">
        <v>78</v>
      </c>
      <c r="F43" s="9" t="s">
        <v>79</v>
      </c>
      <c r="G43" s="16">
        <v>3.54</v>
      </c>
      <c r="H43" s="9" t="s">
        <v>324</v>
      </c>
      <c r="I43" s="9">
        <v>7035</v>
      </c>
      <c r="J43" s="80" t="s">
        <v>80</v>
      </c>
    </row>
    <row r="44" spans="1:10" s="9" customFormat="1" ht="17">
      <c r="A44" s="9">
        <v>1</v>
      </c>
      <c r="B44" s="9" t="s">
        <v>371</v>
      </c>
      <c r="C44" s="12">
        <v>347</v>
      </c>
      <c r="D44" s="16" t="s">
        <v>23</v>
      </c>
      <c r="E44" s="9" t="s">
        <v>78</v>
      </c>
      <c r="F44" s="9" t="s">
        <v>79</v>
      </c>
      <c r="G44" s="16">
        <v>4.3600000000000003</v>
      </c>
      <c r="H44" s="9" t="s">
        <v>324</v>
      </c>
      <c r="I44" s="9">
        <v>7031</v>
      </c>
      <c r="J44" s="80" t="s">
        <v>178</v>
      </c>
    </row>
    <row r="45" spans="1:10" s="9" customFormat="1" ht="17">
      <c r="A45" s="9">
        <v>1</v>
      </c>
      <c r="B45" s="9" t="s">
        <v>372</v>
      </c>
      <c r="C45" s="12">
        <v>306</v>
      </c>
      <c r="D45" s="16" t="s">
        <v>23</v>
      </c>
      <c r="E45" s="9" t="s">
        <v>78</v>
      </c>
      <c r="F45" s="9" t="s">
        <v>79</v>
      </c>
      <c r="G45" s="16">
        <v>4.1399999999999997</v>
      </c>
      <c r="H45" s="9" t="s">
        <v>324</v>
      </c>
      <c r="I45" s="9">
        <v>7051</v>
      </c>
      <c r="J45" s="80" t="s">
        <v>105</v>
      </c>
    </row>
    <row r="46" spans="1:10" s="9" customFormat="1" ht="17">
      <c r="A46" s="9">
        <v>1</v>
      </c>
      <c r="B46" s="9" t="s">
        <v>373</v>
      </c>
      <c r="C46" s="12">
        <v>307</v>
      </c>
      <c r="D46" s="16" t="s">
        <v>23</v>
      </c>
      <c r="E46" s="9" t="s">
        <v>78</v>
      </c>
      <c r="F46" s="9" t="s">
        <v>79</v>
      </c>
      <c r="G46" s="16">
        <v>3.32</v>
      </c>
      <c r="H46" s="9" t="s">
        <v>324</v>
      </c>
      <c r="I46" s="9">
        <v>7053</v>
      </c>
      <c r="J46" s="80" t="s">
        <v>107</v>
      </c>
    </row>
    <row r="47" spans="1:10" s="9" customFormat="1" ht="17">
      <c r="A47" s="9">
        <v>1</v>
      </c>
      <c r="B47" s="9" t="s">
        <v>36</v>
      </c>
      <c r="C47" s="12">
        <v>329</v>
      </c>
      <c r="D47" s="16" t="s">
        <v>23</v>
      </c>
      <c r="E47" s="9" t="s">
        <v>78</v>
      </c>
      <c r="F47" s="9" t="s">
        <v>79</v>
      </c>
      <c r="G47" s="16">
        <v>5.0999999999999996</v>
      </c>
      <c r="H47" s="9" t="s">
        <v>324</v>
      </c>
      <c r="I47" s="9">
        <v>7045</v>
      </c>
      <c r="J47" s="80" t="s">
        <v>145</v>
      </c>
    </row>
    <row r="48" spans="1:10" s="9" customFormat="1" ht="17">
      <c r="A48" s="9">
        <v>1</v>
      </c>
      <c r="B48" s="9" t="s">
        <v>135</v>
      </c>
      <c r="C48" s="12">
        <v>324</v>
      </c>
      <c r="D48" s="16" t="s">
        <v>23</v>
      </c>
      <c r="E48" s="9" t="s">
        <v>78</v>
      </c>
      <c r="F48" s="9" t="s">
        <v>79</v>
      </c>
      <c r="G48" s="16">
        <v>2.84</v>
      </c>
      <c r="H48" s="9" t="s">
        <v>324</v>
      </c>
      <c r="I48" s="9">
        <v>7009</v>
      </c>
      <c r="J48" s="80" t="s">
        <v>136</v>
      </c>
    </row>
    <row r="49" spans="1:10" s="9" customFormat="1" ht="17">
      <c r="A49" s="9">
        <v>1</v>
      </c>
      <c r="B49" s="9" t="s">
        <v>148</v>
      </c>
      <c r="C49" s="12">
        <v>332</v>
      </c>
      <c r="D49" s="16" t="s">
        <v>23</v>
      </c>
      <c r="E49" s="9" t="s">
        <v>78</v>
      </c>
      <c r="F49" s="9" t="s">
        <v>79</v>
      </c>
      <c r="G49" s="16">
        <v>2.14</v>
      </c>
      <c r="H49" s="9" t="s">
        <v>324</v>
      </c>
      <c r="I49" s="9">
        <v>7047</v>
      </c>
      <c r="J49" s="80" t="s">
        <v>150</v>
      </c>
    </row>
    <row r="50" spans="1:10" s="9" customFormat="1" ht="17">
      <c r="A50" s="9">
        <v>1</v>
      </c>
      <c r="B50" s="9" t="s">
        <v>374</v>
      </c>
      <c r="C50" s="12">
        <v>314</v>
      </c>
      <c r="D50" s="16" t="s">
        <v>23</v>
      </c>
      <c r="E50" s="9" t="s">
        <v>78</v>
      </c>
      <c r="F50" s="9" t="s">
        <v>79</v>
      </c>
      <c r="G50" s="16">
        <v>4.32</v>
      </c>
      <c r="H50" s="9" t="s">
        <v>324</v>
      </c>
      <c r="I50" s="9">
        <v>7049</v>
      </c>
      <c r="J50" s="80" t="s">
        <v>119</v>
      </c>
    </row>
    <row r="51" spans="1:10" s="9" customFormat="1" ht="17">
      <c r="A51" s="9">
        <v>1</v>
      </c>
      <c r="B51" s="9" t="s">
        <v>375</v>
      </c>
      <c r="C51" s="12">
        <v>334</v>
      </c>
      <c r="D51" s="16" t="s">
        <v>23</v>
      </c>
      <c r="E51" s="9" t="s">
        <v>78</v>
      </c>
      <c r="F51" s="9" t="s">
        <v>79</v>
      </c>
      <c r="G51" s="16">
        <v>3.92</v>
      </c>
      <c r="H51" s="9" t="s">
        <v>324</v>
      </c>
      <c r="I51" s="9">
        <v>7048</v>
      </c>
      <c r="J51" s="80" t="s">
        <v>154</v>
      </c>
    </row>
    <row r="52" spans="1:10" s="9" customFormat="1" ht="17">
      <c r="A52" s="9">
        <v>1</v>
      </c>
      <c r="B52" s="9" t="s">
        <v>376</v>
      </c>
      <c r="C52" s="12">
        <v>336</v>
      </c>
      <c r="D52" s="16" t="s">
        <v>23</v>
      </c>
      <c r="E52" s="9" t="s">
        <v>78</v>
      </c>
      <c r="F52" s="9" t="s">
        <v>79</v>
      </c>
      <c r="G52" s="16">
        <v>4.5999999999999996</v>
      </c>
      <c r="H52" s="9" t="s">
        <v>324</v>
      </c>
      <c r="I52" s="9">
        <v>7052</v>
      </c>
      <c r="J52" s="80" t="s">
        <v>158</v>
      </c>
    </row>
    <row r="53" spans="1:10" s="9" customFormat="1" ht="17">
      <c r="A53" s="9">
        <v>1</v>
      </c>
      <c r="B53" s="9" t="s">
        <v>377</v>
      </c>
      <c r="C53" s="12">
        <v>319</v>
      </c>
      <c r="D53" s="16" t="s">
        <v>23</v>
      </c>
      <c r="E53" s="9" t="s">
        <v>78</v>
      </c>
      <c r="F53" s="9" t="s">
        <v>79</v>
      </c>
      <c r="G53" s="16">
        <v>3.02</v>
      </c>
      <c r="H53" s="9" t="s">
        <v>324</v>
      </c>
      <c r="I53" s="9">
        <v>7011</v>
      </c>
      <c r="J53" s="80" t="s">
        <v>128</v>
      </c>
    </row>
    <row r="54" spans="1:10" s="9" customFormat="1" ht="17">
      <c r="A54" s="9">
        <v>1</v>
      </c>
      <c r="B54" s="9" t="s">
        <v>378</v>
      </c>
      <c r="C54" s="12">
        <v>331</v>
      </c>
      <c r="D54" s="16" t="s">
        <v>23</v>
      </c>
      <c r="E54" s="9" t="s">
        <v>78</v>
      </c>
      <c r="F54" s="9" t="s">
        <v>79</v>
      </c>
      <c r="G54" s="16">
        <v>9.6</v>
      </c>
      <c r="H54" s="9" t="s">
        <v>324</v>
      </c>
      <c r="I54" s="9">
        <v>7001</v>
      </c>
      <c r="J54" s="80" t="s">
        <v>147</v>
      </c>
    </row>
    <row r="55" spans="1:10" s="9" customFormat="1" ht="17">
      <c r="A55" s="9">
        <v>1</v>
      </c>
      <c r="B55" s="9" t="s">
        <v>379</v>
      </c>
      <c r="C55" s="12">
        <v>139</v>
      </c>
      <c r="D55" s="16" t="s">
        <v>23</v>
      </c>
      <c r="E55" s="16" t="s">
        <v>48</v>
      </c>
      <c r="F55" s="16" t="s">
        <v>49</v>
      </c>
      <c r="G55" s="9">
        <v>13.3</v>
      </c>
      <c r="H55" s="9">
        <v>294</v>
      </c>
      <c r="I55" s="9">
        <v>7081</v>
      </c>
      <c r="J55" s="80" t="s">
        <v>52</v>
      </c>
    </row>
    <row r="56" spans="1:10" s="9" customFormat="1" ht="17">
      <c r="A56" s="9">
        <v>1</v>
      </c>
      <c r="B56" s="9" t="s">
        <v>380</v>
      </c>
      <c r="C56" s="12">
        <v>184</v>
      </c>
      <c r="D56" s="16" t="s">
        <v>23</v>
      </c>
      <c r="E56" s="16" t="s">
        <v>48</v>
      </c>
      <c r="F56" s="16" t="s">
        <v>49</v>
      </c>
      <c r="G56" s="9">
        <v>6.1</v>
      </c>
      <c r="H56" s="9" t="s">
        <v>324</v>
      </c>
      <c r="I56" s="9">
        <v>7082</v>
      </c>
      <c r="J56" s="80" t="s">
        <v>74</v>
      </c>
    </row>
    <row r="57" spans="1:10" s="9" customFormat="1" ht="17">
      <c r="A57" s="9">
        <v>1</v>
      </c>
      <c r="B57" s="9" t="s">
        <v>381</v>
      </c>
      <c r="C57" s="12">
        <v>183</v>
      </c>
      <c r="D57" s="16" t="s">
        <v>23</v>
      </c>
      <c r="E57" s="16" t="s">
        <v>48</v>
      </c>
      <c r="F57" s="16" t="s">
        <v>49</v>
      </c>
      <c r="G57" s="9">
        <v>5.88</v>
      </c>
      <c r="H57" s="9" t="s">
        <v>324</v>
      </c>
      <c r="I57" s="9">
        <v>7083</v>
      </c>
      <c r="J57" s="80" t="s">
        <v>73</v>
      </c>
    </row>
    <row r="58" spans="1:10" s="9" customFormat="1" ht="17">
      <c r="A58" s="9">
        <v>1</v>
      </c>
      <c r="B58" s="9" t="s">
        <v>382</v>
      </c>
      <c r="C58" s="12">
        <v>161</v>
      </c>
      <c r="D58" s="16" t="s">
        <v>23</v>
      </c>
      <c r="E58" s="16" t="s">
        <v>48</v>
      </c>
      <c r="F58" s="16" t="s">
        <v>49</v>
      </c>
      <c r="G58" s="9">
        <v>6.22</v>
      </c>
      <c r="H58" s="9">
        <v>290</v>
      </c>
      <c r="I58" s="9">
        <v>7084</v>
      </c>
      <c r="J58" s="80" t="s">
        <v>61</v>
      </c>
    </row>
    <row r="59" spans="1:10" s="9" customFormat="1" ht="17">
      <c r="A59" s="9">
        <v>1</v>
      </c>
      <c r="B59" s="9" t="s">
        <v>383</v>
      </c>
      <c r="C59" s="12">
        <v>171</v>
      </c>
      <c r="D59" s="16" t="s">
        <v>23</v>
      </c>
      <c r="E59" s="16" t="s">
        <v>48</v>
      </c>
      <c r="F59" s="16" t="s">
        <v>49</v>
      </c>
      <c r="G59" s="9">
        <v>3.22</v>
      </c>
      <c r="H59" s="9">
        <v>305</v>
      </c>
      <c r="I59" s="9">
        <v>7085</v>
      </c>
      <c r="J59" s="80" t="s">
        <v>69</v>
      </c>
    </row>
    <row r="60" spans="1:10" s="9" customFormat="1" ht="17">
      <c r="A60" s="9">
        <v>1</v>
      </c>
      <c r="B60" s="9" t="s">
        <v>384</v>
      </c>
      <c r="C60" s="12">
        <v>172</v>
      </c>
      <c r="D60" s="16" t="s">
        <v>23</v>
      </c>
      <c r="E60" s="16" t="s">
        <v>48</v>
      </c>
      <c r="F60" s="16" t="s">
        <v>49</v>
      </c>
      <c r="G60" s="9">
        <v>10.6</v>
      </c>
      <c r="H60" s="9" t="s">
        <v>324</v>
      </c>
      <c r="I60" s="9">
        <v>7086</v>
      </c>
      <c r="J60" s="80" t="s">
        <v>70</v>
      </c>
    </row>
    <row r="61" spans="1:10" s="9" customFormat="1" ht="17">
      <c r="A61" s="9">
        <v>1</v>
      </c>
      <c r="B61" s="9" t="s">
        <v>385</v>
      </c>
      <c r="C61" s="12">
        <v>185</v>
      </c>
      <c r="D61" s="16" t="s">
        <v>23</v>
      </c>
      <c r="E61" s="16" t="s">
        <v>48</v>
      </c>
      <c r="F61" s="16" t="s">
        <v>49</v>
      </c>
      <c r="G61" s="9">
        <v>15</v>
      </c>
      <c r="H61" s="9">
        <v>296</v>
      </c>
      <c r="I61" s="9">
        <v>7087</v>
      </c>
      <c r="J61" s="80" t="s">
        <v>76</v>
      </c>
    </row>
    <row r="62" spans="1:10" s="9" customFormat="1" ht="17">
      <c r="A62" s="9">
        <v>1</v>
      </c>
      <c r="B62" s="9" t="s">
        <v>386</v>
      </c>
      <c r="C62" s="12">
        <v>141</v>
      </c>
      <c r="D62" s="16" t="s">
        <v>23</v>
      </c>
      <c r="E62" s="16" t="s">
        <v>48</v>
      </c>
      <c r="F62" s="16" t="s">
        <v>49</v>
      </c>
      <c r="G62" s="9">
        <v>23.6</v>
      </c>
      <c r="H62" s="9" t="s">
        <v>324</v>
      </c>
      <c r="I62" s="9">
        <v>7088</v>
      </c>
      <c r="J62" s="80" t="s">
        <v>55</v>
      </c>
    </row>
    <row r="63" spans="1:10" s="9" customFormat="1" ht="17">
      <c r="A63" s="9">
        <v>1</v>
      </c>
      <c r="B63" s="9" t="s">
        <v>387</v>
      </c>
      <c r="C63" s="9">
        <v>162</v>
      </c>
      <c r="D63" s="16" t="s">
        <v>23</v>
      </c>
      <c r="E63" s="16" t="s">
        <v>48</v>
      </c>
      <c r="F63" s="16" t="s">
        <v>49</v>
      </c>
      <c r="G63" s="9">
        <v>6.74</v>
      </c>
      <c r="H63" s="9">
        <v>289</v>
      </c>
      <c r="I63" s="9">
        <v>7080</v>
      </c>
      <c r="J63" s="80" t="s">
        <v>63</v>
      </c>
    </row>
    <row r="64" spans="1:10" s="9" customFormat="1" ht="17">
      <c r="A64" s="9">
        <v>1</v>
      </c>
      <c r="B64" s="9" t="s">
        <v>388</v>
      </c>
      <c r="C64" s="12">
        <v>137</v>
      </c>
      <c r="D64" s="16" t="s">
        <v>23</v>
      </c>
      <c r="E64" s="16" t="s">
        <v>48</v>
      </c>
      <c r="F64" s="16" t="s">
        <v>49</v>
      </c>
      <c r="G64" s="9">
        <v>5.2</v>
      </c>
      <c r="H64" s="9" t="s">
        <v>324</v>
      </c>
      <c r="I64" s="9">
        <v>7090</v>
      </c>
      <c r="J64" s="80" t="s">
        <v>50</v>
      </c>
    </row>
    <row r="65" spans="1:10" s="9" customFormat="1" ht="17">
      <c r="A65" s="9">
        <v>1</v>
      </c>
      <c r="B65" s="9" t="s">
        <v>389</v>
      </c>
      <c r="C65" s="9">
        <v>140</v>
      </c>
      <c r="D65" s="16" t="s">
        <v>23</v>
      </c>
      <c r="E65" s="16" t="s">
        <v>48</v>
      </c>
      <c r="F65" s="16" t="s">
        <v>49</v>
      </c>
      <c r="G65" s="9">
        <v>7.62</v>
      </c>
      <c r="H65" s="9">
        <v>314</v>
      </c>
      <c r="I65" s="9">
        <v>7091</v>
      </c>
      <c r="J65" s="80" t="s">
        <v>54</v>
      </c>
    </row>
    <row r="66" spans="1:10" s="9" customFormat="1" ht="17">
      <c r="A66" s="9">
        <v>1</v>
      </c>
      <c r="B66" s="9" t="s">
        <v>390</v>
      </c>
      <c r="C66" s="12">
        <v>169</v>
      </c>
      <c r="D66" s="16" t="s">
        <v>23</v>
      </c>
      <c r="E66" s="16" t="s">
        <v>48</v>
      </c>
      <c r="F66" s="16" t="s">
        <v>49</v>
      </c>
      <c r="G66" s="9">
        <v>3.68</v>
      </c>
      <c r="H66" s="9">
        <v>310</v>
      </c>
      <c r="I66" s="9">
        <v>7092</v>
      </c>
      <c r="J66" s="80" t="s">
        <v>67</v>
      </c>
    </row>
    <row r="67" spans="1:10" s="9" customFormat="1" ht="17">
      <c r="A67" s="9">
        <v>1</v>
      </c>
      <c r="B67" s="9" t="s">
        <v>391</v>
      </c>
      <c r="C67" s="12">
        <v>156</v>
      </c>
      <c r="D67" s="16" t="s">
        <v>23</v>
      </c>
      <c r="E67" s="16" t="s">
        <v>48</v>
      </c>
      <c r="F67" s="16" t="s">
        <v>49</v>
      </c>
      <c r="G67" s="9">
        <v>4.32</v>
      </c>
      <c r="H67" s="9" t="s">
        <v>324</v>
      </c>
      <c r="I67" s="9">
        <v>7093</v>
      </c>
      <c r="J67" s="80" t="s">
        <v>57</v>
      </c>
    </row>
    <row r="68" spans="1:10" s="9" customFormat="1" ht="17">
      <c r="A68" s="9">
        <v>1</v>
      </c>
      <c r="B68" s="9" t="s">
        <v>392</v>
      </c>
      <c r="C68" s="12">
        <v>168</v>
      </c>
      <c r="D68" s="16" t="s">
        <v>23</v>
      </c>
      <c r="E68" s="16" t="s">
        <v>48</v>
      </c>
      <c r="F68" s="16" t="s">
        <v>49</v>
      </c>
      <c r="G68" s="9">
        <v>15.9</v>
      </c>
      <c r="H68" s="9">
        <v>305</v>
      </c>
      <c r="I68" s="9">
        <v>7094</v>
      </c>
      <c r="J68" s="80" t="s">
        <v>65</v>
      </c>
    </row>
    <row r="69" spans="1:10" s="9" customFormat="1" ht="17">
      <c r="A69" s="9">
        <v>1</v>
      </c>
      <c r="B69" s="9" t="s">
        <v>393</v>
      </c>
      <c r="C69" s="12">
        <v>159</v>
      </c>
      <c r="D69" s="16" t="s">
        <v>23</v>
      </c>
      <c r="E69" s="16" t="s">
        <v>48</v>
      </c>
      <c r="F69" s="16" t="s">
        <v>49</v>
      </c>
      <c r="G69" s="9">
        <v>23</v>
      </c>
      <c r="H69" s="9">
        <v>283</v>
      </c>
      <c r="I69" s="9">
        <v>7095</v>
      </c>
      <c r="J69" s="80" t="s">
        <v>59</v>
      </c>
    </row>
    <row r="70" spans="1:10" s="9" customFormat="1" ht="17">
      <c r="A70" s="9">
        <v>1</v>
      </c>
      <c r="B70" s="9" t="s">
        <v>394</v>
      </c>
      <c r="C70" s="9">
        <v>181</v>
      </c>
      <c r="D70" s="16" t="s">
        <v>23</v>
      </c>
      <c r="E70" s="16" t="s">
        <v>48</v>
      </c>
      <c r="F70" s="16" t="s">
        <v>49</v>
      </c>
      <c r="G70" s="9">
        <v>2.84</v>
      </c>
      <c r="H70" s="9">
        <v>280</v>
      </c>
      <c r="I70" s="9">
        <v>7096</v>
      </c>
      <c r="J70" s="80" t="s">
        <v>72</v>
      </c>
    </row>
    <row r="71" spans="1:10" s="3" customFormat="1" ht="17">
      <c r="A71" s="3">
        <v>2</v>
      </c>
      <c r="B71" s="3" t="s">
        <v>338</v>
      </c>
      <c r="C71" s="3">
        <v>522</v>
      </c>
      <c r="D71" s="8" t="s">
        <v>23</v>
      </c>
      <c r="E71" s="3" t="s">
        <v>24</v>
      </c>
      <c r="F71" s="3" t="s">
        <v>25</v>
      </c>
      <c r="G71" s="3">
        <v>2.42</v>
      </c>
      <c r="H71" s="3" t="s">
        <v>324</v>
      </c>
      <c r="I71" s="3">
        <v>7002</v>
      </c>
      <c r="J71" s="79" t="s">
        <v>103</v>
      </c>
    </row>
    <row r="72" spans="1:10" s="3" customFormat="1" ht="17">
      <c r="A72" s="3">
        <v>2</v>
      </c>
      <c r="B72" s="3" t="s">
        <v>339</v>
      </c>
      <c r="C72" s="3" t="s">
        <v>206</v>
      </c>
      <c r="D72" s="8" t="s">
        <v>23</v>
      </c>
      <c r="E72" s="3" t="s">
        <v>24</v>
      </c>
      <c r="F72" s="3" t="s">
        <v>25</v>
      </c>
      <c r="G72" s="3">
        <v>2.68</v>
      </c>
      <c r="H72" s="3">
        <v>294</v>
      </c>
      <c r="I72" s="3">
        <v>7003</v>
      </c>
      <c r="J72" s="79" t="s">
        <v>113</v>
      </c>
    </row>
    <row r="73" spans="1:10" s="3" customFormat="1" ht="17">
      <c r="A73" s="3">
        <v>2</v>
      </c>
      <c r="B73" s="3" t="s">
        <v>340</v>
      </c>
      <c r="C73" s="3">
        <v>542</v>
      </c>
      <c r="D73" s="8" t="s">
        <v>23</v>
      </c>
      <c r="E73" s="3" t="s">
        <v>24</v>
      </c>
      <c r="F73" s="3" t="s">
        <v>25</v>
      </c>
      <c r="G73" s="3">
        <v>2.2200000000000002</v>
      </c>
      <c r="H73" s="3">
        <v>270</v>
      </c>
      <c r="I73" s="3">
        <v>7004</v>
      </c>
      <c r="J73" s="79" t="s">
        <v>180</v>
      </c>
    </row>
    <row r="74" spans="1:10" s="3" customFormat="1" ht="17">
      <c r="A74" s="3">
        <v>2</v>
      </c>
      <c r="B74" s="3" t="s">
        <v>341</v>
      </c>
      <c r="C74" s="3">
        <v>523</v>
      </c>
      <c r="D74" s="8" t="s">
        <v>23</v>
      </c>
      <c r="E74" s="3" t="s">
        <v>24</v>
      </c>
      <c r="F74" s="3" t="s">
        <v>25</v>
      </c>
      <c r="G74" s="3">
        <v>2.16</v>
      </c>
      <c r="H74" s="3">
        <v>276</v>
      </c>
      <c r="I74" s="3">
        <v>7005</v>
      </c>
      <c r="J74" s="79" t="s">
        <v>162</v>
      </c>
    </row>
    <row r="75" spans="1:10" s="3" customFormat="1" ht="17">
      <c r="A75" s="3">
        <v>2</v>
      </c>
      <c r="B75" s="3" t="s">
        <v>342</v>
      </c>
      <c r="C75" s="3">
        <v>402</v>
      </c>
      <c r="D75" s="8" t="s">
        <v>23</v>
      </c>
      <c r="E75" s="3" t="s">
        <v>24</v>
      </c>
      <c r="F75" s="3" t="s">
        <v>25</v>
      </c>
      <c r="G75" s="3">
        <v>2.76</v>
      </c>
      <c r="H75" s="3">
        <v>346</v>
      </c>
      <c r="I75" s="3">
        <v>7006</v>
      </c>
      <c r="J75" s="79" t="s">
        <v>109</v>
      </c>
    </row>
    <row r="76" spans="1:10" s="3" customFormat="1" ht="17">
      <c r="A76" s="3">
        <v>2</v>
      </c>
      <c r="B76" s="3" t="s">
        <v>343</v>
      </c>
      <c r="C76" s="3">
        <v>487</v>
      </c>
      <c r="D76" s="8" t="s">
        <v>23</v>
      </c>
      <c r="E76" s="3" t="s">
        <v>24</v>
      </c>
      <c r="F76" s="3" t="s">
        <v>25</v>
      </c>
      <c r="G76" s="3">
        <v>1.27</v>
      </c>
      <c r="H76" s="3">
        <v>290</v>
      </c>
      <c r="I76" s="3">
        <v>7007</v>
      </c>
      <c r="J76" s="79" t="s">
        <v>127</v>
      </c>
    </row>
    <row r="77" spans="1:10" s="3" customFormat="1" ht="17">
      <c r="A77" s="3">
        <v>2</v>
      </c>
      <c r="B77" s="3" t="s">
        <v>344</v>
      </c>
      <c r="C77" s="3">
        <v>483</v>
      </c>
      <c r="D77" s="8" t="s">
        <v>23</v>
      </c>
      <c r="E77" s="3" t="s">
        <v>24</v>
      </c>
      <c r="F77" s="3" t="s">
        <v>25</v>
      </c>
      <c r="G77" s="3">
        <v>1.22</v>
      </c>
      <c r="H77" s="3">
        <v>219</v>
      </c>
      <c r="I77" s="3">
        <v>7009</v>
      </c>
      <c r="J77" s="79" t="s">
        <v>136</v>
      </c>
    </row>
    <row r="78" spans="1:10" s="3" customFormat="1" ht="17">
      <c r="A78" s="3">
        <v>2</v>
      </c>
      <c r="B78" s="3" t="s">
        <v>345</v>
      </c>
      <c r="C78" s="3" t="s">
        <v>202</v>
      </c>
      <c r="D78" s="8" t="s">
        <v>23</v>
      </c>
      <c r="E78" s="3" t="s">
        <v>24</v>
      </c>
      <c r="F78" s="3" t="s">
        <v>25</v>
      </c>
      <c r="G78" s="3">
        <v>3.36</v>
      </c>
      <c r="H78" s="3">
        <v>285</v>
      </c>
      <c r="I78" s="3">
        <v>7010</v>
      </c>
      <c r="J78" s="79" t="s">
        <v>132</v>
      </c>
    </row>
    <row r="79" spans="1:10" s="3" customFormat="1" ht="17">
      <c r="A79" s="3">
        <v>2</v>
      </c>
      <c r="B79" s="3" t="s">
        <v>346</v>
      </c>
      <c r="C79" s="3">
        <v>411</v>
      </c>
      <c r="D79" s="8" t="s">
        <v>23</v>
      </c>
      <c r="E79" s="3" t="s">
        <v>24</v>
      </c>
      <c r="F79" s="3" t="s">
        <v>25</v>
      </c>
      <c r="G79" s="3">
        <v>3.08</v>
      </c>
      <c r="H79" s="3">
        <v>288</v>
      </c>
      <c r="I79" s="3">
        <v>7011</v>
      </c>
      <c r="J79" s="79" t="s">
        <v>128</v>
      </c>
    </row>
    <row r="80" spans="1:10" s="3" customFormat="1" ht="17">
      <c r="A80" s="3">
        <v>2</v>
      </c>
      <c r="B80" s="3" t="s">
        <v>163</v>
      </c>
      <c r="C80" s="3">
        <v>401</v>
      </c>
      <c r="D80" s="8" t="s">
        <v>23</v>
      </c>
      <c r="E80" s="3" t="s">
        <v>24</v>
      </c>
      <c r="F80" s="3" t="s">
        <v>25</v>
      </c>
      <c r="G80" s="3">
        <v>1.24</v>
      </c>
      <c r="H80" s="3">
        <v>325</v>
      </c>
      <c r="I80" s="3">
        <v>7012</v>
      </c>
      <c r="J80" s="79" t="s">
        <v>123</v>
      </c>
    </row>
    <row r="81" spans="1:10" s="3" customFormat="1" ht="17">
      <c r="A81" s="3">
        <v>2</v>
      </c>
      <c r="B81" s="3" t="s">
        <v>83</v>
      </c>
      <c r="C81" s="3">
        <v>524</v>
      </c>
      <c r="D81" s="8" t="s">
        <v>23</v>
      </c>
      <c r="E81" s="3" t="s">
        <v>24</v>
      </c>
      <c r="F81" s="3" t="s">
        <v>25</v>
      </c>
      <c r="G81" s="3">
        <v>3.24</v>
      </c>
      <c r="H81" s="3" t="s">
        <v>324</v>
      </c>
      <c r="I81" s="3">
        <v>7013</v>
      </c>
      <c r="J81" s="79" t="s">
        <v>164</v>
      </c>
    </row>
    <row r="82" spans="1:10" s="3" customFormat="1" ht="17">
      <c r="A82" s="3">
        <v>2</v>
      </c>
      <c r="B82" s="3" t="s">
        <v>143</v>
      </c>
      <c r="C82" s="3">
        <v>453</v>
      </c>
      <c r="D82" s="8" t="s">
        <v>23</v>
      </c>
      <c r="E82" s="3" t="s">
        <v>24</v>
      </c>
      <c r="F82" s="3" t="s">
        <v>25</v>
      </c>
      <c r="G82" s="3">
        <v>0.96799999999999997</v>
      </c>
      <c r="H82" s="3" t="s">
        <v>324</v>
      </c>
      <c r="I82" s="3">
        <v>7014</v>
      </c>
      <c r="J82" s="79" t="s">
        <v>84</v>
      </c>
    </row>
    <row r="83" spans="1:10" s="3" customFormat="1" ht="17">
      <c r="A83" s="3">
        <v>2</v>
      </c>
      <c r="B83" s="3" t="s">
        <v>347</v>
      </c>
      <c r="C83" s="3">
        <v>554</v>
      </c>
      <c r="D83" s="8" t="s">
        <v>23</v>
      </c>
      <c r="E83" s="3" t="s">
        <v>24</v>
      </c>
      <c r="F83" s="3" t="s">
        <v>25</v>
      </c>
      <c r="G83" s="3">
        <v>2.38</v>
      </c>
      <c r="H83" s="3" t="s">
        <v>324</v>
      </c>
      <c r="I83" s="3">
        <v>7015</v>
      </c>
      <c r="J83" s="79" t="s">
        <v>144</v>
      </c>
    </row>
    <row r="84" spans="1:10" s="3" customFormat="1" ht="17">
      <c r="A84" s="3">
        <v>2</v>
      </c>
      <c r="B84" s="3" t="s">
        <v>348</v>
      </c>
      <c r="C84" s="3">
        <v>474</v>
      </c>
      <c r="D84" s="8" t="s">
        <v>23</v>
      </c>
      <c r="E84" s="3" t="s">
        <v>24</v>
      </c>
      <c r="F84" s="3" t="s">
        <v>25</v>
      </c>
      <c r="G84" s="3">
        <v>3.02</v>
      </c>
      <c r="H84" s="3" t="s">
        <v>324</v>
      </c>
      <c r="I84" s="3">
        <v>7016</v>
      </c>
      <c r="J84" s="79" t="s">
        <v>138</v>
      </c>
    </row>
    <row r="85" spans="1:10" s="3" customFormat="1" ht="17">
      <c r="A85" s="3">
        <v>2</v>
      </c>
      <c r="B85" s="3" t="s">
        <v>349</v>
      </c>
      <c r="C85" s="3">
        <v>526</v>
      </c>
      <c r="D85" s="8" t="s">
        <v>23</v>
      </c>
      <c r="E85" s="3" t="s">
        <v>24</v>
      </c>
      <c r="F85" s="3" t="s">
        <v>25</v>
      </c>
      <c r="G85" s="3">
        <v>2.2000000000000002</v>
      </c>
      <c r="H85" s="3" t="s">
        <v>324</v>
      </c>
      <c r="I85" s="3">
        <v>7017</v>
      </c>
      <c r="J85" s="79" t="s">
        <v>170</v>
      </c>
    </row>
    <row r="86" spans="1:10" s="3" customFormat="1" ht="17">
      <c r="A86" s="3">
        <v>2</v>
      </c>
      <c r="B86" s="3" t="s">
        <v>350</v>
      </c>
      <c r="C86" s="3">
        <v>475</v>
      </c>
      <c r="D86" s="8" t="s">
        <v>23</v>
      </c>
      <c r="E86" s="3" t="s">
        <v>24</v>
      </c>
      <c r="F86" s="3" t="s">
        <v>25</v>
      </c>
      <c r="G86" s="3">
        <v>2.44</v>
      </c>
      <c r="H86" s="3" t="s">
        <v>324</v>
      </c>
      <c r="I86" s="3">
        <v>7018</v>
      </c>
      <c r="J86" s="79" t="s">
        <v>97</v>
      </c>
    </row>
    <row r="87" spans="1:10" s="3" customFormat="1" ht="17">
      <c r="A87" s="3">
        <v>2</v>
      </c>
      <c r="B87" s="3" t="s">
        <v>351</v>
      </c>
      <c r="C87" s="3">
        <v>476</v>
      </c>
      <c r="D87" s="8" t="s">
        <v>23</v>
      </c>
      <c r="E87" s="3" t="s">
        <v>24</v>
      </c>
      <c r="F87" s="3" t="s">
        <v>25</v>
      </c>
      <c r="G87" s="3">
        <v>4.24</v>
      </c>
      <c r="H87" s="3" t="s">
        <v>324</v>
      </c>
      <c r="I87" s="3">
        <v>7019</v>
      </c>
      <c r="J87" s="79" t="s">
        <v>174</v>
      </c>
    </row>
    <row r="88" spans="1:10" s="3" customFormat="1" ht="17">
      <c r="A88" s="3">
        <v>2</v>
      </c>
      <c r="B88" s="3" t="s">
        <v>352</v>
      </c>
      <c r="C88" s="3">
        <v>525</v>
      </c>
      <c r="D88" s="8" t="s">
        <v>23</v>
      </c>
      <c r="E88" s="3" t="s">
        <v>24</v>
      </c>
      <c r="F88" s="3" t="s">
        <v>25</v>
      </c>
      <c r="G88" s="3">
        <v>2.44</v>
      </c>
      <c r="H88" s="3" t="s">
        <v>324</v>
      </c>
      <c r="I88" s="3">
        <v>7020</v>
      </c>
      <c r="J88" s="79" t="s">
        <v>99</v>
      </c>
    </row>
    <row r="89" spans="1:10" s="3" customFormat="1" ht="17">
      <c r="A89" s="3">
        <v>2</v>
      </c>
      <c r="B89" s="3" t="s">
        <v>353</v>
      </c>
      <c r="C89" s="3">
        <v>490</v>
      </c>
      <c r="D89" s="8" t="s">
        <v>23</v>
      </c>
      <c r="E89" s="3" t="s">
        <v>24</v>
      </c>
      <c r="F89" s="3" t="s">
        <v>25</v>
      </c>
      <c r="G89" s="3">
        <v>2.3199999999999998</v>
      </c>
      <c r="H89" s="3" t="s">
        <v>324</v>
      </c>
      <c r="I89" s="3">
        <v>7021</v>
      </c>
      <c r="J89" s="79" t="s">
        <v>176</v>
      </c>
    </row>
    <row r="90" spans="1:10" s="3" customFormat="1" ht="17">
      <c r="A90" s="3">
        <v>2</v>
      </c>
      <c r="B90" s="3" t="s">
        <v>354</v>
      </c>
      <c r="C90" s="3">
        <v>473</v>
      </c>
      <c r="D90" s="8" t="s">
        <v>23</v>
      </c>
      <c r="E90" s="3" t="s">
        <v>24</v>
      </c>
      <c r="F90" s="3" t="s">
        <v>25</v>
      </c>
      <c r="G90" s="3">
        <v>2.34</v>
      </c>
      <c r="H90" s="3" t="s">
        <v>324</v>
      </c>
      <c r="I90" s="3">
        <v>7022</v>
      </c>
      <c r="J90" s="79" t="s">
        <v>166</v>
      </c>
    </row>
    <row r="91" spans="1:10" s="3" customFormat="1" ht="17">
      <c r="A91" s="3">
        <v>2</v>
      </c>
      <c r="B91" s="3" t="s">
        <v>355</v>
      </c>
      <c r="C91" s="3">
        <v>485</v>
      </c>
      <c r="D91" s="8" t="s">
        <v>23</v>
      </c>
      <c r="E91" s="3" t="s">
        <v>24</v>
      </c>
      <c r="F91" s="3" t="s">
        <v>25</v>
      </c>
      <c r="G91" s="3">
        <v>2.9</v>
      </c>
      <c r="H91" s="3" t="s">
        <v>324</v>
      </c>
      <c r="I91" s="3">
        <v>7023</v>
      </c>
      <c r="J91" s="79" t="s">
        <v>111</v>
      </c>
    </row>
    <row r="92" spans="1:10" s="3" customFormat="1" ht="17">
      <c r="A92" s="3">
        <v>2</v>
      </c>
      <c r="B92" s="3" t="s">
        <v>94</v>
      </c>
      <c r="C92" s="3">
        <v>421</v>
      </c>
      <c r="D92" s="8" t="s">
        <v>23</v>
      </c>
      <c r="E92" s="3" t="s">
        <v>24</v>
      </c>
      <c r="F92" s="3" t="s">
        <v>25</v>
      </c>
      <c r="G92" s="3">
        <v>1.63</v>
      </c>
      <c r="H92" s="3" t="s">
        <v>324</v>
      </c>
      <c r="I92" s="3">
        <v>7024</v>
      </c>
      <c r="J92" s="79" t="s">
        <v>93</v>
      </c>
    </row>
    <row r="93" spans="1:10" s="3" customFormat="1" ht="17">
      <c r="A93" s="3">
        <v>2</v>
      </c>
      <c r="B93" s="3" t="s">
        <v>167</v>
      </c>
      <c r="C93" s="3">
        <v>553</v>
      </c>
      <c r="D93" s="8" t="s">
        <v>23</v>
      </c>
      <c r="E93" s="3" t="s">
        <v>24</v>
      </c>
      <c r="F93" s="3" t="s">
        <v>25</v>
      </c>
      <c r="G93" s="3">
        <v>3.28</v>
      </c>
      <c r="H93" s="3" t="s">
        <v>324</v>
      </c>
      <c r="I93" s="3">
        <v>7025</v>
      </c>
      <c r="J93" s="79" t="s">
        <v>95</v>
      </c>
    </row>
    <row r="94" spans="1:10" s="3" customFormat="1" ht="17">
      <c r="A94" s="3">
        <v>2</v>
      </c>
      <c r="B94" s="3" t="s">
        <v>100</v>
      </c>
      <c r="C94" s="3">
        <v>551</v>
      </c>
      <c r="D94" s="8" t="s">
        <v>23</v>
      </c>
      <c r="E94" s="3" t="s">
        <v>24</v>
      </c>
      <c r="F94" s="3" t="s">
        <v>25</v>
      </c>
      <c r="G94" s="3">
        <v>1.69</v>
      </c>
      <c r="H94" s="3" t="s">
        <v>324</v>
      </c>
      <c r="I94" s="3">
        <v>7026</v>
      </c>
      <c r="J94" s="79" t="s">
        <v>168</v>
      </c>
    </row>
    <row r="95" spans="1:10" s="3" customFormat="1" ht="17">
      <c r="A95" s="3">
        <v>2</v>
      </c>
      <c r="B95" s="3" t="s">
        <v>356</v>
      </c>
      <c r="C95" s="3">
        <v>482</v>
      </c>
      <c r="D95" s="8" t="s">
        <v>23</v>
      </c>
      <c r="E95" s="3" t="s">
        <v>24</v>
      </c>
      <c r="F95" s="3" t="s">
        <v>25</v>
      </c>
      <c r="G95" s="3">
        <v>1.42</v>
      </c>
      <c r="H95" s="3" t="s">
        <v>324</v>
      </c>
      <c r="I95" s="3">
        <v>7027</v>
      </c>
      <c r="J95" s="79" t="s">
        <v>101</v>
      </c>
    </row>
    <row r="96" spans="1:10" s="3" customFormat="1" ht="17">
      <c r="A96" s="3">
        <v>2</v>
      </c>
      <c r="B96" s="3" t="s">
        <v>357</v>
      </c>
      <c r="C96" s="3">
        <v>488</v>
      </c>
      <c r="D96" s="8" t="s">
        <v>23</v>
      </c>
      <c r="E96" s="3" t="s">
        <v>24</v>
      </c>
      <c r="F96" s="3" t="s">
        <v>25</v>
      </c>
      <c r="G96" s="3">
        <v>3.06</v>
      </c>
      <c r="H96" s="3" t="s">
        <v>324</v>
      </c>
      <c r="I96" s="3">
        <v>7028</v>
      </c>
      <c r="J96" s="79" t="s">
        <v>91</v>
      </c>
    </row>
    <row r="97" spans="1:10" s="3" customFormat="1" ht="17">
      <c r="A97" s="3">
        <v>2</v>
      </c>
      <c r="B97" s="3" t="s">
        <v>358</v>
      </c>
      <c r="C97" s="3">
        <v>528</v>
      </c>
      <c r="D97" s="8" t="s">
        <v>23</v>
      </c>
      <c r="E97" s="3" t="s">
        <v>24</v>
      </c>
      <c r="F97" s="3" t="s">
        <v>25</v>
      </c>
      <c r="G97" s="3">
        <v>4.4800000000000004</v>
      </c>
      <c r="H97" s="3" t="s">
        <v>324</v>
      </c>
      <c r="I97" s="3">
        <v>7029</v>
      </c>
      <c r="J97" s="79" t="s">
        <v>121</v>
      </c>
    </row>
    <row r="98" spans="1:10" s="3" customFormat="1" ht="17">
      <c r="A98" s="3">
        <v>2</v>
      </c>
      <c r="B98" s="3" t="s">
        <v>359</v>
      </c>
      <c r="C98" s="3">
        <v>451</v>
      </c>
      <c r="D98" s="8" t="s">
        <v>23</v>
      </c>
      <c r="E98" s="3" t="s">
        <v>24</v>
      </c>
      <c r="F98" s="3" t="s">
        <v>25</v>
      </c>
      <c r="G98" s="3">
        <v>2.2400000000000002</v>
      </c>
      <c r="H98" s="3" t="s">
        <v>324</v>
      </c>
      <c r="I98" s="3">
        <v>7030</v>
      </c>
      <c r="J98" s="79" t="s">
        <v>172</v>
      </c>
    </row>
    <row r="99" spans="1:10" s="3" customFormat="1" ht="17">
      <c r="A99" s="3">
        <v>2</v>
      </c>
      <c r="B99" s="3" t="s">
        <v>360</v>
      </c>
      <c r="C99" s="3">
        <v>543</v>
      </c>
      <c r="D99" s="8" t="s">
        <v>23</v>
      </c>
      <c r="E99" s="3" t="s">
        <v>24</v>
      </c>
      <c r="F99" s="3" t="s">
        <v>25</v>
      </c>
      <c r="G99" s="3">
        <v>5.24</v>
      </c>
      <c r="H99" s="3" t="s">
        <v>324</v>
      </c>
      <c r="I99" s="3">
        <v>7031</v>
      </c>
      <c r="J99" s="79" t="s">
        <v>178</v>
      </c>
    </row>
    <row r="100" spans="1:10" s="3" customFormat="1" ht="17">
      <c r="A100" s="3">
        <v>2</v>
      </c>
      <c r="B100" s="3" t="s">
        <v>361</v>
      </c>
      <c r="C100" s="3">
        <v>403</v>
      </c>
      <c r="D100" s="8" t="s">
        <v>23</v>
      </c>
      <c r="E100" s="3" t="s">
        <v>24</v>
      </c>
      <c r="F100" s="3" t="s">
        <v>25</v>
      </c>
      <c r="G100" s="3">
        <v>4.16</v>
      </c>
      <c r="H100" s="3" t="s">
        <v>324</v>
      </c>
      <c r="I100" s="3">
        <v>7032</v>
      </c>
      <c r="J100" s="79" t="s">
        <v>115</v>
      </c>
    </row>
    <row r="101" spans="1:10" s="3" customFormat="1" ht="17">
      <c r="A101" s="3">
        <v>2</v>
      </c>
      <c r="B101" s="3" t="s">
        <v>362</v>
      </c>
      <c r="C101" s="3" t="s">
        <v>207</v>
      </c>
      <c r="D101" s="8" t="s">
        <v>23</v>
      </c>
      <c r="E101" s="3" t="s">
        <v>24</v>
      </c>
      <c r="F101" s="3" t="s">
        <v>25</v>
      </c>
      <c r="G101" s="3">
        <v>2.02</v>
      </c>
      <c r="H101" s="3" t="s">
        <v>324</v>
      </c>
      <c r="I101" s="3">
        <v>7033</v>
      </c>
      <c r="J101" s="79" t="s">
        <v>130</v>
      </c>
    </row>
    <row r="102" spans="1:10" s="3" customFormat="1" ht="17">
      <c r="A102" s="3">
        <v>2</v>
      </c>
      <c r="B102" s="3" t="s">
        <v>363</v>
      </c>
      <c r="C102" s="3">
        <v>564</v>
      </c>
      <c r="D102" s="8" t="s">
        <v>23</v>
      </c>
      <c r="E102" s="3" t="s">
        <v>24</v>
      </c>
      <c r="F102" s="3" t="s">
        <v>25</v>
      </c>
      <c r="G102" s="3">
        <v>2.2400000000000002</v>
      </c>
      <c r="H102" s="3" t="s">
        <v>324</v>
      </c>
      <c r="I102" s="3">
        <v>7034</v>
      </c>
      <c r="J102" s="79" t="s">
        <v>152</v>
      </c>
    </row>
    <row r="103" spans="1:10" s="3" customFormat="1" ht="17">
      <c r="A103" s="3">
        <v>2</v>
      </c>
      <c r="B103" s="3" t="s">
        <v>364</v>
      </c>
      <c r="C103" s="3">
        <v>532</v>
      </c>
      <c r="D103" s="8" t="s">
        <v>23</v>
      </c>
      <c r="E103" s="3" t="s">
        <v>24</v>
      </c>
      <c r="F103" s="3" t="s">
        <v>25</v>
      </c>
      <c r="G103" s="3">
        <v>2.12</v>
      </c>
      <c r="H103" s="3" t="s">
        <v>324</v>
      </c>
      <c r="I103" s="3">
        <v>7035</v>
      </c>
      <c r="J103" s="79" t="s">
        <v>80</v>
      </c>
    </row>
    <row r="104" spans="1:10" s="3" customFormat="1" ht="17">
      <c r="A104" s="3">
        <v>2</v>
      </c>
      <c r="B104" s="3" t="s">
        <v>181</v>
      </c>
      <c r="C104" s="3">
        <v>444</v>
      </c>
      <c r="D104" s="8" t="s">
        <v>23</v>
      </c>
      <c r="E104" s="3" t="s">
        <v>24</v>
      </c>
      <c r="F104" s="3" t="s">
        <v>25</v>
      </c>
      <c r="G104" s="3">
        <v>4.08</v>
      </c>
      <c r="H104" s="3" t="s">
        <v>324</v>
      </c>
      <c r="I104" s="3">
        <v>7037</v>
      </c>
      <c r="J104" s="79" t="s">
        <v>82</v>
      </c>
    </row>
    <row r="105" spans="1:10" s="3" customFormat="1" ht="17">
      <c r="A105" s="3">
        <v>2</v>
      </c>
      <c r="B105" s="3" t="s">
        <v>159</v>
      </c>
      <c r="C105" s="3">
        <v>489</v>
      </c>
      <c r="D105" s="8" t="s">
        <v>23</v>
      </c>
      <c r="E105" s="3" t="s">
        <v>24</v>
      </c>
      <c r="F105" s="3" t="s">
        <v>25</v>
      </c>
      <c r="G105" s="3">
        <v>3.84</v>
      </c>
      <c r="H105" s="3">
        <v>272</v>
      </c>
      <c r="I105" s="3">
        <v>7038</v>
      </c>
      <c r="J105" s="79" t="s">
        <v>125</v>
      </c>
    </row>
    <row r="106" spans="1:10" s="3" customFormat="1" ht="17">
      <c r="A106" s="3">
        <v>2</v>
      </c>
      <c r="B106" s="3" t="s">
        <v>116</v>
      </c>
      <c r="C106" s="3">
        <v>443</v>
      </c>
      <c r="D106" s="8" t="s">
        <v>23</v>
      </c>
      <c r="E106" s="3" t="s">
        <v>24</v>
      </c>
      <c r="F106" s="3" t="s">
        <v>25</v>
      </c>
      <c r="G106" s="3">
        <v>1.36</v>
      </c>
      <c r="H106" s="3" t="s">
        <v>324</v>
      </c>
      <c r="I106" s="3">
        <v>7039</v>
      </c>
      <c r="J106" s="79" t="s">
        <v>182</v>
      </c>
    </row>
    <row r="107" spans="1:10" s="3" customFormat="1" ht="17">
      <c r="A107" s="3">
        <v>2</v>
      </c>
      <c r="B107" s="3" t="s">
        <v>365</v>
      </c>
      <c r="C107" s="3">
        <v>477</v>
      </c>
      <c r="D107" s="8" t="s">
        <v>23</v>
      </c>
      <c r="E107" s="3" t="s">
        <v>24</v>
      </c>
      <c r="F107" s="3" t="s">
        <v>25</v>
      </c>
      <c r="G107" s="3">
        <v>2.2799999999999998</v>
      </c>
      <c r="H107" s="3" t="s">
        <v>324</v>
      </c>
      <c r="I107" s="3">
        <v>7040</v>
      </c>
      <c r="J107" s="79" t="s">
        <v>160</v>
      </c>
    </row>
    <row r="108" spans="1:10" s="3" customFormat="1" ht="17">
      <c r="A108" s="3">
        <v>2</v>
      </c>
      <c r="B108" s="3" t="s">
        <v>366</v>
      </c>
      <c r="C108" s="3">
        <v>413</v>
      </c>
      <c r="D108" s="8" t="s">
        <v>23</v>
      </c>
      <c r="E108" s="3" t="s">
        <v>24</v>
      </c>
      <c r="F108" s="3" t="s">
        <v>25</v>
      </c>
      <c r="G108" s="3">
        <v>1.97</v>
      </c>
      <c r="H108" s="3" t="s">
        <v>324</v>
      </c>
      <c r="I108" s="3">
        <v>7041</v>
      </c>
      <c r="J108" s="79" t="s">
        <v>117</v>
      </c>
    </row>
    <row r="109" spans="1:10" s="3" customFormat="1" ht="17">
      <c r="A109" s="3">
        <v>2</v>
      </c>
      <c r="B109" s="3" t="s">
        <v>367</v>
      </c>
      <c r="C109" s="3">
        <v>527</v>
      </c>
      <c r="D109" s="8" t="s">
        <v>23</v>
      </c>
      <c r="E109" s="3" t="s">
        <v>24</v>
      </c>
      <c r="F109" s="3" t="s">
        <v>25</v>
      </c>
      <c r="G109" s="3">
        <v>1.42</v>
      </c>
      <c r="H109" s="3">
        <v>243</v>
      </c>
      <c r="I109" s="3">
        <v>7042</v>
      </c>
      <c r="J109" s="79" t="s">
        <v>142</v>
      </c>
    </row>
    <row r="110" spans="1:10" s="3" customFormat="1" ht="17">
      <c r="A110" s="3">
        <v>2</v>
      </c>
      <c r="B110" s="3" t="s">
        <v>368</v>
      </c>
      <c r="C110" s="3">
        <v>492</v>
      </c>
      <c r="D110" s="8" t="s">
        <v>23</v>
      </c>
      <c r="E110" s="3" t="s">
        <v>24</v>
      </c>
      <c r="F110" s="3" t="s">
        <v>25</v>
      </c>
      <c r="G110" s="3">
        <v>2.02</v>
      </c>
      <c r="H110" s="3" t="s">
        <v>324</v>
      </c>
      <c r="I110" s="3">
        <v>7043</v>
      </c>
      <c r="J110" s="79" t="s">
        <v>140</v>
      </c>
    </row>
    <row r="111" spans="1:10" s="3" customFormat="1" ht="17">
      <c r="A111" s="3">
        <v>2</v>
      </c>
      <c r="B111" s="3" t="s">
        <v>369</v>
      </c>
      <c r="C111" s="3">
        <v>541</v>
      </c>
      <c r="D111" s="8" t="s">
        <v>23</v>
      </c>
      <c r="E111" s="3" t="s">
        <v>24</v>
      </c>
      <c r="F111" s="3" t="s">
        <v>25</v>
      </c>
      <c r="G111" s="3">
        <v>1.4</v>
      </c>
      <c r="H111" s="3" t="s">
        <v>324</v>
      </c>
      <c r="I111" s="3">
        <v>7044</v>
      </c>
      <c r="J111" s="79" t="s">
        <v>134</v>
      </c>
    </row>
    <row r="112" spans="1:10" s="3" customFormat="1" ht="17">
      <c r="A112" s="3">
        <v>2</v>
      </c>
      <c r="B112" s="3" t="s">
        <v>370</v>
      </c>
      <c r="C112" s="3">
        <v>404</v>
      </c>
      <c r="D112" s="8" t="s">
        <v>23</v>
      </c>
      <c r="E112" s="3" t="s">
        <v>24</v>
      </c>
      <c r="F112" s="3" t="s">
        <v>25</v>
      </c>
      <c r="G112" s="3">
        <v>2.92</v>
      </c>
      <c r="H112" s="3" t="s">
        <v>324</v>
      </c>
      <c r="I112" s="3">
        <v>7046</v>
      </c>
      <c r="J112" s="79" t="s">
        <v>89</v>
      </c>
    </row>
    <row r="113" spans="1:10" s="3" customFormat="1" ht="17">
      <c r="A113" s="3">
        <v>2</v>
      </c>
      <c r="B113" s="3" t="s">
        <v>371</v>
      </c>
      <c r="C113" s="3">
        <v>484</v>
      </c>
      <c r="D113" s="8" t="s">
        <v>23</v>
      </c>
      <c r="E113" s="3" t="s">
        <v>24</v>
      </c>
      <c r="F113" s="3" t="s">
        <v>25</v>
      </c>
      <c r="G113" s="3">
        <v>1.67</v>
      </c>
      <c r="H113" s="3" t="s">
        <v>324</v>
      </c>
      <c r="I113" s="3">
        <v>7047</v>
      </c>
      <c r="J113" s="79" t="s">
        <v>150</v>
      </c>
    </row>
    <row r="114" spans="1:10" s="3" customFormat="1" ht="17">
      <c r="A114" s="3">
        <v>2</v>
      </c>
      <c r="B114" s="3" t="s">
        <v>372</v>
      </c>
      <c r="C114" s="3">
        <v>531</v>
      </c>
      <c r="D114" s="8" t="s">
        <v>23</v>
      </c>
      <c r="E114" s="3" t="s">
        <v>24</v>
      </c>
      <c r="F114" s="3" t="s">
        <v>25</v>
      </c>
      <c r="G114" s="3">
        <v>2.1</v>
      </c>
      <c r="H114" s="3" t="s">
        <v>324</v>
      </c>
      <c r="I114" s="3">
        <v>7048</v>
      </c>
      <c r="J114" s="79" t="s">
        <v>154</v>
      </c>
    </row>
    <row r="115" spans="1:10" s="3" customFormat="1" ht="17">
      <c r="A115" s="3">
        <v>2</v>
      </c>
      <c r="B115" s="3" t="s">
        <v>373</v>
      </c>
      <c r="C115" s="3">
        <v>445</v>
      </c>
      <c r="D115" s="8" t="s">
        <v>23</v>
      </c>
      <c r="E115" s="3" t="s">
        <v>24</v>
      </c>
      <c r="F115" s="3" t="s">
        <v>25</v>
      </c>
      <c r="G115" s="3">
        <v>4</v>
      </c>
      <c r="H115" s="3" t="s">
        <v>324</v>
      </c>
      <c r="I115" s="3">
        <v>7049</v>
      </c>
      <c r="J115" s="79" t="s">
        <v>119</v>
      </c>
    </row>
    <row r="116" spans="1:10" s="3" customFormat="1" ht="17">
      <c r="A116" s="3">
        <v>2</v>
      </c>
      <c r="B116" s="3" t="s">
        <v>36</v>
      </c>
      <c r="C116" s="3">
        <v>43</v>
      </c>
      <c r="D116" s="8" t="s">
        <v>23</v>
      </c>
      <c r="E116" s="3" t="s">
        <v>24</v>
      </c>
      <c r="F116" s="3" t="s">
        <v>25</v>
      </c>
      <c r="G116" s="3">
        <v>2.48</v>
      </c>
      <c r="H116" s="3">
        <v>261</v>
      </c>
      <c r="I116" s="3">
        <v>7050</v>
      </c>
      <c r="J116" s="79" t="s">
        <v>37</v>
      </c>
    </row>
    <row r="117" spans="1:10" s="3" customFormat="1" ht="17">
      <c r="A117" s="3">
        <v>2</v>
      </c>
      <c r="B117" s="3" t="s">
        <v>135</v>
      </c>
      <c r="C117" s="3">
        <v>506</v>
      </c>
      <c r="D117" s="8" t="s">
        <v>23</v>
      </c>
      <c r="E117" s="3" t="s">
        <v>24</v>
      </c>
      <c r="F117" s="3" t="s">
        <v>25</v>
      </c>
      <c r="G117" s="3">
        <v>1.63</v>
      </c>
      <c r="H117" s="3" t="s">
        <v>324</v>
      </c>
      <c r="I117" s="3">
        <v>7051</v>
      </c>
      <c r="J117" s="79" t="s">
        <v>105</v>
      </c>
    </row>
    <row r="118" spans="1:10" s="3" customFormat="1" ht="17">
      <c r="A118" s="3">
        <v>2</v>
      </c>
      <c r="B118" s="3" t="s">
        <v>148</v>
      </c>
      <c r="C118" s="3" t="s">
        <v>211</v>
      </c>
      <c r="D118" s="8" t="s">
        <v>23</v>
      </c>
      <c r="E118" s="3" t="s">
        <v>24</v>
      </c>
      <c r="F118" s="3" t="s">
        <v>25</v>
      </c>
      <c r="G118" s="3">
        <v>2.42</v>
      </c>
      <c r="H118" s="3" t="s">
        <v>324</v>
      </c>
      <c r="I118" s="3">
        <v>7052</v>
      </c>
      <c r="J118" s="79" t="s">
        <v>158</v>
      </c>
    </row>
    <row r="119" spans="1:10" s="3" customFormat="1" ht="17">
      <c r="A119" s="3">
        <v>2</v>
      </c>
      <c r="B119" s="3" t="s">
        <v>374</v>
      </c>
      <c r="C119" s="3">
        <v>414</v>
      </c>
      <c r="D119" s="8" t="s">
        <v>23</v>
      </c>
      <c r="E119" s="3" t="s">
        <v>24</v>
      </c>
      <c r="F119" s="3" t="s">
        <v>25</v>
      </c>
      <c r="G119" s="3">
        <v>0.85799999999999998</v>
      </c>
      <c r="H119" s="3" t="s">
        <v>324</v>
      </c>
      <c r="I119" s="3">
        <v>7053</v>
      </c>
      <c r="J119" s="79" t="s">
        <v>107</v>
      </c>
    </row>
    <row r="120" spans="1:10" s="3" customFormat="1" ht="17">
      <c r="A120" s="3">
        <v>2</v>
      </c>
      <c r="B120" s="3" t="s">
        <v>375</v>
      </c>
      <c r="C120" s="3">
        <v>491</v>
      </c>
      <c r="D120" s="8" t="s">
        <v>23</v>
      </c>
      <c r="E120" s="3" t="s">
        <v>24</v>
      </c>
      <c r="F120" s="3" t="s">
        <v>25</v>
      </c>
      <c r="G120" s="3">
        <v>6.64</v>
      </c>
      <c r="H120" s="3" t="s">
        <v>324</v>
      </c>
      <c r="I120" s="3">
        <v>7054</v>
      </c>
      <c r="J120" s="79" t="s">
        <v>189</v>
      </c>
    </row>
    <row r="121" spans="1:10" s="3" customFormat="1" ht="17">
      <c r="A121" s="3">
        <v>2</v>
      </c>
      <c r="B121" s="3" t="s">
        <v>376</v>
      </c>
      <c r="C121" s="3" t="s">
        <v>209</v>
      </c>
      <c r="D121" s="8" t="s">
        <v>23</v>
      </c>
      <c r="E121" s="3" t="s">
        <v>24</v>
      </c>
      <c r="F121" s="3" t="s">
        <v>25</v>
      </c>
      <c r="G121" s="3">
        <v>5.2</v>
      </c>
      <c r="H121" s="3" t="s">
        <v>324</v>
      </c>
      <c r="I121" s="3">
        <v>7055</v>
      </c>
      <c r="J121" s="79" t="s">
        <v>210</v>
      </c>
    </row>
    <row r="122" spans="1:10" s="3" customFormat="1" ht="17">
      <c r="A122" s="3">
        <v>2</v>
      </c>
      <c r="B122" s="3" t="s">
        <v>377</v>
      </c>
      <c r="C122" s="3">
        <v>39</v>
      </c>
      <c r="D122" s="8" t="s">
        <v>23</v>
      </c>
      <c r="E122" s="3" t="s">
        <v>24</v>
      </c>
      <c r="F122" s="3" t="s">
        <v>25</v>
      </c>
      <c r="G122" s="3">
        <v>2.04</v>
      </c>
      <c r="H122" s="3" t="s">
        <v>324</v>
      </c>
      <c r="I122" s="3">
        <v>7056</v>
      </c>
      <c r="J122" s="79" t="s">
        <v>33</v>
      </c>
    </row>
    <row r="123" spans="1:10" s="3" customFormat="1" ht="17">
      <c r="A123" s="3">
        <v>2</v>
      </c>
      <c r="B123" s="3" t="s">
        <v>378</v>
      </c>
      <c r="C123" s="3">
        <v>529</v>
      </c>
      <c r="D123" s="8" t="s">
        <v>23</v>
      </c>
      <c r="E123" s="3" t="s">
        <v>24</v>
      </c>
      <c r="F123" s="3" t="s">
        <v>25</v>
      </c>
      <c r="G123" s="3">
        <v>2.86</v>
      </c>
      <c r="H123" s="3" t="s">
        <v>324</v>
      </c>
      <c r="I123" s="3">
        <v>7057</v>
      </c>
      <c r="J123" s="79" t="s">
        <v>193</v>
      </c>
    </row>
    <row r="124" spans="1:10" s="3" customFormat="1" ht="17">
      <c r="A124" s="3">
        <v>2</v>
      </c>
      <c r="B124" s="3" t="s">
        <v>395</v>
      </c>
      <c r="C124" s="3" t="s">
        <v>213</v>
      </c>
      <c r="D124" s="8" t="s">
        <v>23</v>
      </c>
      <c r="E124" s="3" t="s">
        <v>24</v>
      </c>
      <c r="F124" s="3" t="s">
        <v>25</v>
      </c>
      <c r="G124" s="3">
        <v>1.84</v>
      </c>
      <c r="H124" s="3" t="s">
        <v>324</v>
      </c>
      <c r="I124" s="3">
        <v>7058</v>
      </c>
      <c r="J124" s="79" t="s">
        <v>214</v>
      </c>
    </row>
    <row r="125" spans="1:10" s="3" customFormat="1" ht="17">
      <c r="A125" s="3">
        <v>2</v>
      </c>
      <c r="B125" s="3" t="s">
        <v>396</v>
      </c>
      <c r="C125" s="3">
        <v>434</v>
      </c>
      <c r="D125" s="8" t="s">
        <v>23</v>
      </c>
      <c r="E125" s="3" t="s">
        <v>24</v>
      </c>
      <c r="F125" s="3" t="s">
        <v>25</v>
      </c>
      <c r="G125" s="3">
        <v>5.58</v>
      </c>
      <c r="H125" s="3" t="s">
        <v>324</v>
      </c>
      <c r="I125" s="3">
        <v>7059</v>
      </c>
      <c r="J125" s="79" t="s">
        <v>186</v>
      </c>
    </row>
    <row r="126" spans="1:10" s="3" customFormat="1" ht="17">
      <c r="A126" s="3">
        <v>2</v>
      </c>
      <c r="B126" s="3" t="s">
        <v>397</v>
      </c>
      <c r="C126" s="3">
        <v>513</v>
      </c>
      <c r="D126" s="8" t="s">
        <v>23</v>
      </c>
      <c r="E126" s="3" t="s">
        <v>24</v>
      </c>
      <c r="F126" s="3" t="s">
        <v>25</v>
      </c>
      <c r="G126" s="3">
        <v>5.92</v>
      </c>
      <c r="H126" s="3" t="s">
        <v>324</v>
      </c>
      <c r="I126" s="3">
        <v>7060</v>
      </c>
      <c r="J126" s="79" t="s">
        <v>191</v>
      </c>
    </row>
    <row r="127" spans="1:10" s="3" customFormat="1" ht="17">
      <c r="A127" s="3">
        <v>2</v>
      </c>
      <c r="B127" s="3" t="s">
        <v>398</v>
      </c>
      <c r="C127" s="4">
        <v>481</v>
      </c>
      <c r="D127" s="8" t="s">
        <v>23</v>
      </c>
      <c r="E127" s="3" t="s">
        <v>24</v>
      </c>
      <c r="F127" s="3" t="s">
        <v>25</v>
      </c>
      <c r="G127" s="8">
        <v>2.1800000000000002</v>
      </c>
      <c r="H127" s="3" t="s">
        <v>324</v>
      </c>
      <c r="I127" s="3">
        <v>7036</v>
      </c>
      <c r="J127" s="79" t="s">
        <v>156</v>
      </c>
    </row>
    <row r="128" spans="1:10" s="3" customFormat="1" ht="17">
      <c r="A128" s="3">
        <v>2</v>
      </c>
      <c r="B128" s="3" t="s">
        <v>44</v>
      </c>
      <c r="C128" s="4">
        <v>47</v>
      </c>
      <c r="D128" s="8" t="s">
        <v>23</v>
      </c>
      <c r="E128" s="3" t="s">
        <v>24</v>
      </c>
      <c r="F128" s="3" t="s">
        <v>25</v>
      </c>
      <c r="G128" s="8">
        <v>2.58</v>
      </c>
      <c r="H128" s="3" t="s">
        <v>324</v>
      </c>
      <c r="I128" s="3">
        <v>7070</v>
      </c>
      <c r="J128" s="79" t="s">
        <v>45</v>
      </c>
    </row>
    <row r="129" spans="1:10" s="3" customFormat="1" ht="17">
      <c r="A129" s="3">
        <v>2</v>
      </c>
      <c r="B129" s="3" t="s">
        <v>198</v>
      </c>
      <c r="C129" s="4">
        <v>563</v>
      </c>
      <c r="D129" s="8" t="s">
        <v>23</v>
      </c>
      <c r="E129" s="3" t="s">
        <v>24</v>
      </c>
      <c r="F129" s="3" t="s">
        <v>25</v>
      </c>
      <c r="G129" s="8">
        <v>4.66</v>
      </c>
      <c r="H129" s="3" t="s">
        <v>324</v>
      </c>
      <c r="I129" s="3">
        <v>7045</v>
      </c>
      <c r="J129" s="79" t="s">
        <v>145</v>
      </c>
    </row>
    <row r="130" spans="1:10" s="3" customFormat="1" ht="17">
      <c r="A130" s="3">
        <v>2</v>
      </c>
      <c r="B130" s="3" t="s">
        <v>203</v>
      </c>
      <c r="C130" s="4" t="s">
        <v>204</v>
      </c>
      <c r="D130" s="8" t="s">
        <v>23</v>
      </c>
      <c r="E130" s="3" t="s">
        <v>24</v>
      </c>
      <c r="F130" s="3" t="s">
        <v>25</v>
      </c>
      <c r="G130" s="8">
        <v>3.2</v>
      </c>
      <c r="H130" s="3" t="s">
        <v>324</v>
      </c>
      <c r="I130" s="3">
        <v>7062</v>
      </c>
      <c r="J130" s="79" t="s">
        <v>205</v>
      </c>
    </row>
    <row r="131" spans="1:10" s="3" customFormat="1" ht="17">
      <c r="A131" s="3">
        <v>2</v>
      </c>
      <c r="B131" s="3" t="s">
        <v>379</v>
      </c>
      <c r="C131" s="4">
        <v>533</v>
      </c>
      <c r="D131" s="8" t="s">
        <v>23</v>
      </c>
      <c r="E131" s="3" t="s">
        <v>24</v>
      </c>
      <c r="F131" s="3" t="s">
        <v>25</v>
      </c>
      <c r="G131" s="8">
        <v>5.36</v>
      </c>
      <c r="H131" s="3" t="s">
        <v>324</v>
      </c>
      <c r="I131" s="3">
        <v>7063</v>
      </c>
      <c r="J131" s="79" t="s">
        <v>194</v>
      </c>
    </row>
    <row r="132" spans="1:10" s="3" customFormat="1" ht="17">
      <c r="A132" s="3">
        <v>2</v>
      </c>
      <c r="B132" s="3" t="s">
        <v>380</v>
      </c>
      <c r="C132" s="4">
        <v>41</v>
      </c>
      <c r="D132" s="8" t="s">
        <v>23</v>
      </c>
      <c r="E132" s="3" t="s">
        <v>24</v>
      </c>
      <c r="F132" s="3" t="s">
        <v>25</v>
      </c>
      <c r="G132" s="8">
        <v>6.82</v>
      </c>
      <c r="H132" s="3" t="s">
        <v>324</v>
      </c>
      <c r="I132" s="3">
        <v>7068</v>
      </c>
      <c r="J132" s="79" t="s">
        <v>35</v>
      </c>
    </row>
    <row r="133" spans="1:10" s="3" customFormat="1" ht="17">
      <c r="A133" s="3">
        <v>2</v>
      </c>
      <c r="B133" s="3" t="s">
        <v>381</v>
      </c>
      <c r="C133" s="3">
        <v>45</v>
      </c>
      <c r="D133" s="8" t="s">
        <v>23</v>
      </c>
      <c r="E133" s="3" t="s">
        <v>24</v>
      </c>
      <c r="F133" s="3" t="s">
        <v>25</v>
      </c>
      <c r="G133" s="8">
        <v>4.8</v>
      </c>
      <c r="H133" s="3" t="s">
        <v>324</v>
      </c>
      <c r="I133" s="3">
        <v>7077</v>
      </c>
      <c r="J133" s="79" t="s">
        <v>41</v>
      </c>
    </row>
    <row r="134" spans="1:10" s="3" customFormat="1" ht="17">
      <c r="A134" s="3">
        <v>2</v>
      </c>
      <c r="B134" s="3" t="s">
        <v>382</v>
      </c>
      <c r="C134" s="3" t="s">
        <v>208</v>
      </c>
      <c r="D134" s="8" t="s">
        <v>23</v>
      </c>
      <c r="E134" s="3" t="s">
        <v>24</v>
      </c>
      <c r="F134" s="3" t="s">
        <v>25</v>
      </c>
      <c r="G134" s="8">
        <v>8.4600000000000009</v>
      </c>
      <c r="H134" s="3" t="s">
        <v>324</v>
      </c>
      <c r="I134" s="3">
        <v>7001</v>
      </c>
      <c r="J134" s="79" t="s">
        <v>147</v>
      </c>
    </row>
    <row r="135" spans="1:10" s="3" customFormat="1" ht="17">
      <c r="A135" s="3">
        <v>2</v>
      </c>
      <c r="B135" s="3" t="s">
        <v>383</v>
      </c>
      <c r="C135" s="4">
        <v>521</v>
      </c>
      <c r="D135" s="8" t="s">
        <v>23</v>
      </c>
      <c r="E135" s="3" t="s">
        <v>24</v>
      </c>
      <c r="F135" s="3" t="s">
        <v>25</v>
      </c>
      <c r="G135" s="8">
        <v>8.66</v>
      </c>
      <c r="H135" s="3" t="s">
        <v>324</v>
      </c>
      <c r="I135" s="3">
        <v>7071</v>
      </c>
      <c r="J135" s="79" t="s">
        <v>192</v>
      </c>
    </row>
    <row r="136" spans="1:10" s="3" customFormat="1" ht="17">
      <c r="A136" s="3">
        <v>2</v>
      </c>
      <c r="B136" s="3" t="s">
        <v>384</v>
      </c>
      <c r="C136" s="4">
        <v>46</v>
      </c>
      <c r="D136" s="8" t="s">
        <v>23</v>
      </c>
      <c r="E136" s="3" t="s">
        <v>24</v>
      </c>
      <c r="F136" s="3" t="s">
        <v>25</v>
      </c>
      <c r="G136" s="8">
        <v>4.5199999999999996</v>
      </c>
      <c r="H136" s="3" t="s">
        <v>324</v>
      </c>
      <c r="I136" s="3">
        <v>7074</v>
      </c>
      <c r="J136" s="79" t="s">
        <v>43</v>
      </c>
    </row>
    <row r="137" spans="1:10" s="3" customFormat="1" ht="17">
      <c r="A137" s="3">
        <v>2</v>
      </c>
      <c r="B137" s="3" t="s">
        <v>385</v>
      </c>
      <c r="C137" s="4">
        <v>565</v>
      </c>
      <c r="D137" s="8" t="s">
        <v>23</v>
      </c>
      <c r="E137" s="3" t="s">
        <v>24</v>
      </c>
      <c r="F137" s="3" t="s">
        <v>25</v>
      </c>
      <c r="G137" s="8">
        <v>3.2</v>
      </c>
      <c r="H137" s="3" t="s">
        <v>324</v>
      </c>
      <c r="I137" s="3">
        <v>7067</v>
      </c>
      <c r="J137" s="79" t="s">
        <v>199</v>
      </c>
    </row>
    <row r="138" spans="1:10" s="3" customFormat="1" ht="17">
      <c r="A138" s="3">
        <v>2</v>
      </c>
      <c r="B138" s="3" t="s">
        <v>386</v>
      </c>
      <c r="C138" s="4">
        <v>34</v>
      </c>
      <c r="D138" s="8" t="s">
        <v>23</v>
      </c>
      <c r="E138" s="3" t="s">
        <v>24</v>
      </c>
      <c r="F138" s="3" t="s">
        <v>25</v>
      </c>
      <c r="G138" s="8">
        <v>3.8</v>
      </c>
      <c r="H138" s="3" t="s">
        <v>324</v>
      </c>
      <c r="I138" s="3">
        <v>7073</v>
      </c>
      <c r="J138" s="79" t="s">
        <v>27</v>
      </c>
    </row>
    <row r="139" spans="1:10" s="3" customFormat="1" ht="17">
      <c r="A139" s="3">
        <v>2</v>
      </c>
      <c r="B139" s="3" t="s">
        <v>399</v>
      </c>
      <c r="C139" s="4">
        <v>561</v>
      </c>
      <c r="D139" s="8" t="s">
        <v>23</v>
      </c>
      <c r="E139" s="3" t="s">
        <v>24</v>
      </c>
      <c r="F139" s="3" t="s">
        <v>25</v>
      </c>
      <c r="G139" s="8">
        <v>4.0999999999999996</v>
      </c>
      <c r="H139" s="3" t="s">
        <v>324</v>
      </c>
      <c r="I139" s="3">
        <v>7066</v>
      </c>
      <c r="J139" s="79" t="s">
        <v>196</v>
      </c>
    </row>
    <row r="140" spans="1:10" s="3" customFormat="1" ht="17">
      <c r="A140" s="3">
        <v>2</v>
      </c>
      <c r="B140" s="3" t="s">
        <v>30</v>
      </c>
      <c r="C140" s="4">
        <v>37</v>
      </c>
      <c r="D140" s="8" t="s">
        <v>23</v>
      </c>
      <c r="E140" s="3" t="s">
        <v>24</v>
      </c>
      <c r="F140" s="3" t="s">
        <v>25</v>
      </c>
      <c r="G140" s="8">
        <v>5.46</v>
      </c>
      <c r="H140" s="3" t="s">
        <v>324</v>
      </c>
      <c r="I140" s="3">
        <v>7076</v>
      </c>
      <c r="J140" s="79" t="s">
        <v>31</v>
      </c>
    </row>
    <row r="141" spans="1:10" s="3" customFormat="1" ht="17">
      <c r="A141" s="3">
        <v>2</v>
      </c>
      <c r="B141" s="3" t="s">
        <v>38</v>
      </c>
      <c r="C141" s="4">
        <v>44</v>
      </c>
      <c r="D141" s="8" t="s">
        <v>23</v>
      </c>
      <c r="E141" s="3" t="s">
        <v>24</v>
      </c>
      <c r="F141" s="3" t="s">
        <v>25</v>
      </c>
      <c r="G141" s="8">
        <v>0.18</v>
      </c>
      <c r="H141" s="3" t="s">
        <v>324</v>
      </c>
      <c r="I141" s="3">
        <v>7078</v>
      </c>
      <c r="J141" s="79" t="s">
        <v>39</v>
      </c>
    </row>
    <row r="142" spans="1:10" s="3" customFormat="1" ht="17">
      <c r="A142" s="3">
        <v>2</v>
      </c>
      <c r="B142" s="3" t="s">
        <v>28</v>
      </c>
      <c r="C142" s="4">
        <v>35</v>
      </c>
      <c r="D142" s="8" t="s">
        <v>23</v>
      </c>
      <c r="E142" s="3" t="s">
        <v>24</v>
      </c>
      <c r="F142" s="3" t="s">
        <v>25</v>
      </c>
      <c r="G142" s="8">
        <v>0.52200000000000002</v>
      </c>
      <c r="H142" s="3" t="s">
        <v>324</v>
      </c>
      <c r="I142" s="3">
        <v>7075</v>
      </c>
      <c r="J142" s="79" t="s">
        <v>29</v>
      </c>
    </row>
    <row r="143" spans="1:10" s="3" customFormat="1" ht="17">
      <c r="A143" s="3">
        <v>2</v>
      </c>
      <c r="B143" s="3" t="s">
        <v>387</v>
      </c>
      <c r="C143" s="4">
        <v>441</v>
      </c>
      <c r="D143" s="8" t="s">
        <v>23</v>
      </c>
      <c r="E143" s="3" t="s">
        <v>24</v>
      </c>
      <c r="F143" s="3" t="s">
        <v>25</v>
      </c>
      <c r="G143" s="8">
        <v>0.86599999999999999</v>
      </c>
      <c r="H143" s="3" t="s">
        <v>324</v>
      </c>
      <c r="I143" s="3">
        <v>7061</v>
      </c>
      <c r="J143" s="79" t="s">
        <v>187</v>
      </c>
    </row>
    <row r="144" spans="1:10" s="3" customFormat="1" ht="17">
      <c r="A144" s="3">
        <v>2</v>
      </c>
      <c r="B144" s="3" t="s">
        <v>388</v>
      </c>
      <c r="C144" s="4">
        <v>412</v>
      </c>
      <c r="D144" s="8" t="s">
        <v>23</v>
      </c>
      <c r="E144" s="3" t="s">
        <v>24</v>
      </c>
      <c r="F144" s="3" t="s">
        <v>25</v>
      </c>
      <c r="G144" s="8">
        <v>2.52</v>
      </c>
      <c r="H144" s="3" t="s">
        <v>324</v>
      </c>
      <c r="I144" s="3">
        <v>7069</v>
      </c>
      <c r="J144" s="79" t="s">
        <v>183</v>
      </c>
    </row>
    <row r="145" spans="1:19" s="3" customFormat="1" ht="17">
      <c r="A145" s="3">
        <v>2</v>
      </c>
      <c r="B145" s="3" t="s">
        <v>389</v>
      </c>
      <c r="C145" s="4">
        <v>432</v>
      </c>
      <c r="D145" s="8" t="s">
        <v>23</v>
      </c>
      <c r="E145" s="3" t="s">
        <v>24</v>
      </c>
      <c r="F145" s="3" t="s">
        <v>25</v>
      </c>
      <c r="G145" s="8">
        <v>6.28</v>
      </c>
      <c r="H145" s="3" t="s">
        <v>324</v>
      </c>
      <c r="I145" s="3">
        <v>7065</v>
      </c>
      <c r="J145" s="79" t="s">
        <v>184</v>
      </c>
    </row>
    <row r="146" spans="1:19" s="3" customFormat="1" ht="17">
      <c r="A146" s="3">
        <v>2</v>
      </c>
      <c r="B146" s="3" t="s">
        <v>390</v>
      </c>
      <c r="C146" s="4">
        <v>571</v>
      </c>
      <c r="D146" s="8" t="s">
        <v>23</v>
      </c>
      <c r="E146" s="3" t="s">
        <v>24</v>
      </c>
      <c r="F146" s="3" t="s">
        <v>25</v>
      </c>
      <c r="G146" s="8">
        <v>0.23200000000000001</v>
      </c>
      <c r="H146" s="3">
        <v>287</v>
      </c>
      <c r="I146" s="3">
        <v>7072</v>
      </c>
      <c r="J146" s="79" t="s">
        <v>201</v>
      </c>
    </row>
    <row r="147" spans="1:19" s="3" customFormat="1" ht="17">
      <c r="A147" s="3">
        <v>2</v>
      </c>
      <c r="B147" s="3" t="s">
        <v>391</v>
      </c>
      <c r="C147" s="3">
        <v>562</v>
      </c>
      <c r="D147" s="8" t="s">
        <v>23</v>
      </c>
      <c r="E147" s="3" t="s">
        <v>24</v>
      </c>
      <c r="F147" s="3" t="s">
        <v>25</v>
      </c>
      <c r="G147" s="8">
        <v>9.8800000000000008</v>
      </c>
      <c r="H147" s="3" t="s">
        <v>324</v>
      </c>
      <c r="I147" s="3">
        <v>7064</v>
      </c>
      <c r="J147" s="79" t="s">
        <v>197</v>
      </c>
    </row>
    <row r="148" spans="1:19" s="19" customFormat="1" ht="17" thickBot="1">
      <c r="D148" s="20"/>
      <c r="E148" s="21"/>
      <c r="F148" s="21"/>
      <c r="I148" s="22"/>
      <c r="M148" s="23"/>
    </row>
    <row r="149" spans="1:19">
      <c r="A149" s="93"/>
      <c r="B149" s="94" t="s">
        <v>215</v>
      </c>
      <c r="C149" s="26">
        <f>COUNTIF(A2:A147, 1)</f>
        <v>69</v>
      </c>
      <c r="D149" s="90"/>
      <c r="E149" s="27" t="s">
        <v>15</v>
      </c>
      <c r="F149" s="28" t="s">
        <v>216</v>
      </c>
      <c r="G149" s="29" t="s">
        <v>217</v>
      </c>
      <c r="H149" s="29" t="s">
        <v>218</v>
      </c>
      <c r="I149" s="30"/>
    </row>
    <row r="150" spans="1:19" ht="17" thickBot="1">
      <c r="A150" s="95"/>
      <c r="B150" s="96" t="s">
        <v>219</v>
      </c>
      <c r="C150" s="32">
        <f>COUNTIF(A2:A147, 2)</f>
        <v>77</v>
      </c>
      <c r="D150" s="90"/>
      <c r="E150" s="33" t="s">
        <v>78</v>
      </c>
      <c r="F150" s="91">
        <f>AVERAGE(H2:H54)</f>
        <v>260.77777777777777</v>
      </c>
      <c r="G150" s="92">
        <f>STDEV(H2:H54)</f>
        <v>8.2428420125854913</v>
      </c>
      <c r="H150" s="90" t="s">
        <v>220</v>
      </c>
      <c r="I150" s="36"/>
    </row>
    <row r="151" spans="1:19">
      <c r="A151" s="90"/>
      <c r="B151" s="90"/>
      <c r="C151" s="90"/>
      <c r="D151" s="90"/>
      <c r="E151" s="37" t="s">
        <v>24</v>
      </c>
      <c r="F151" s="91">
        <f>AVERAGE(H71:H147)</f>
        <v>281.23076923076923</v>
      </c>
      <c r="G151" s="92">
        <f>STDEV(H71:H147)</f>
        <v>32.179584227047521</v>
      </c>
      <c r="H151" s="90" t="s">
        <v>221</v>
      </c>
      <c r="I151" s="36"/>
    </row>
    <row r="152" spans="1:19" ht="17" thickBot="1">
      <c r="A152" s="90"/>
      <c r="B152" s="90"/>
      <c r="C152" s="90"/>
      <c r="D152" s="90"/>
      <c r="E152" s="38" t="s">
        <v>48</v>
      </c>
      <c r="F152" s="39">
        <f>AVERAGE(H55:H70)</f>
        <v>296.60000000000002</v>
      </c>
      <c r="G152" s="40">
        <f>STDEV(H55:H70)</f>
        <v>11.510381787277471</v>
      </c>
      <c r="H152" s="41" t="s">
        <v>222</v>
      </c>
      <c r="I152" s="42"/>
    </row>
    <row r="153" spans="1:19">
      <c r="Q153" s="24"/>
      <c r="R153" s="34"/>
      <c r="S153" s="35"/>
    </row>
    <row r="154" spans="1:19" ht="21">
      <c r="A154" s="43" t="s">
        <v>223</v>
      </c>
      <c r="B154" s="44"/>
      <c r="C154" s="45"/>
      <c r="D154" s="45"/>
      <c r="E154" s="45"/>
      <c r="F154" s="45"/>
      <c r="G154" s="45"/>
      <c r="H154" s="46"/>
      <c r="I154" s="46"/>
      <c r="J154" s="47"/>
      <c r="K154" s="47"/>
      <c r="L154" s="47"/>
      <c r="M154" s="47"/>
    </row>
    <row r="155" spans="1:19">
      <c r="A155" s="48"/>
      <c r="B155" s="48">
        <v>1</v>
      </c>
      <c r="C155" s="48">
        <v>2</v>
      </c>
      <c r="D155" s="48">
        <v>3</v>
      </c>
      <c r="E155" s="48">
        <v>4</v>
      </c>
      <c r="F155" s="48">
        <v>5</v>
      </c>
      <c r="G155" s="48">
        <v>6</v>
      </c>
      <c r="H155" s="48">
        <v>7</v>
      </c>
      <c r="I155" s="48">
        <v>8</v>
      </c>
      <c r="J155" s="48">
        <v>9</v>
      </c>
      <c r="K155" s="48">
        <v>10</v>
      </c>
      <c r="L155" s="48">
        <v>11</v>
      </c>
      <c r="M155" s="48">
        <v>12</v>
      </c>
    </row>
    <row r="156" spans="1:19">
      <c r="A156" s="49" t="s">
        <v>224</v>
      </c>
      <c r="B156" s="50">
        <v>305</v>
      </c>
      <c r="C156" s="50">
        <v>311</v>
      </c>
      <c r="D156" s="50">
        <v>348</v>
      </c>
      <c r="E156" s="50">
        <v>338</v>
      </c>
      <c r="F156" s="50">
        <v>308</v>
      </c>
      <c r="G156" s="50">
        <v>318</v>
      </c>
      <c r="H156" s="50">
        <v>294</v>
      </c>
      <c r="I156" s="51">
        <v>322</v>
      </c>
      <c r="J156" s="49">
        <v>316</v>
      </c>
      <c r="K156" s="49">
        <v>339</v>
      </c>
      <c r="L156" s="49">
        <v>293</v>
      </c>
      <c r="M156" s="49">
        <v>328</v>
      </c>
      <c r="N156" s="83" t="s">
        <v>225</v>
      </c>
    </row>
    <row r="157" spans="1:19">
      <c r="A157" s="52" t="s">
        <v>226</v>
      </c>
      <c r="B157" s="53">
        <v>325</v>
      </c>
      <c r="C157" s="53">
        <v>343</v>
      </c>
      <c r="D157" s="53">
        <v>302</v>
      </c>
      <c r="E157" s="53">
        <v>345</v>
      </c>
      <c r="F157" s="53">
        <v>303</v>
      </c>
      <c r="G157" s="53">
        <v>346</v>
      </c>
      <c r="H157" s="53">
        <v>341</v>
      </c>
      <c r="I157" s="54">
        <v>309</v>
      </c>
      <c r="J157" s="52">
        <v>299</v>
      </c>
      <c r="K157" s="52">
        <v>301</v>
      </c>
      <c r="L157" s="52">
        <v>342</v>
      </c>
      <c r="M157" s="52">
        <v>304</v>
      </c>
      <c r="N157" s="83" t="s">
        <v>225</v>
      </c>
    </row>
    <row r="158" spans="1:19">
      <c r="A158" s="49" t="s">
        <v>227</v>
      </c>
      <c r="B158" s="50">
        <v>298</v>
      </c>
      <c r="C158" s="50">
        <v>315</v>
      </c>
      <c r="D158" s="50">
        <v>344</v>
      </c>
      <c r="E158" s="50">
        <v>312</v>
      </c>
      <c r="F158" s="50">
        <v>321</v>
      </c>
      <c r="G158" s="50">
        <v>333</v>
      </c>
      <c r="H158" s="50">
        <v>335</v>
      </c>
      <c r="I158" s="51">
        <v>292</v>
      </c>
      <c r="J158" s="49">
        <v>317</v>
      </c>
      <c r="K158" s="49">
        <v>349</v>
      </c>
      <c r="L158" s="49">
        <v>337</v>
      </c>
      <c r="M158" s="49">
        <v>313</v>
      </c>
      <c r="N158" s="83" t="s">
        <v>225</v>
      </c>
    </row>
    <row r="159" spans="1:19">
      <c r="A159" s="52" t="s">
        <v>228</v>
      </c>
      <c r="B159" s="53">
        <v>327</v>
      </c>
      <c r="C159" s="53">
        <v>326</v>
      </c>
      <c r="D159" s="53">
        <v>323</v>
      </c>
      <c r="E159" s="53">
        <v>296</v>
      </c>
      <c r="F159" s="53">
        <v>295</v>
      </c>
      <c r="G159" s="53">
        <v>291</v>
      </c>
      <c r="H159" s="53">
        <v>347</v>
      </c>
      <c r="I159" s="54">
        <v>306</v>
      </c>
      <c r="J159" s="52">
        <v>307</v>
      </c>
      <c r="K159" s="52">
        <v>329</v>
      </c>
      <c r="L159" s="52">
        <v>324</v>
      </c>
      <c r="M159" s="52">
        <v>332</v>
      </c>
      <c r="N159" s="83" t="s">
        <v>225</v>
      </c>
    </row>
    <row r="160" spans="1:19">
      <c r="A160" s="49" t="s">
        <v>229</v>
      </c>
      <c r="B160" s="50">
        <v>314</v>
      </c>
      <c r="C160" s="50">
        <v>334</v>
      </c>
      <c r="D160" s="50">
        <v>336</v>
      </c>
      <c r="E160" s="50">
        <v>319</v>
      </c>
      <c r="F160" s="50">
        <v>331</v>
      </c>
      <c r="G160" s="50" t="s">
        <v>230</v>
      </c>
      <c r="H160" s="50" t="s">
        <v>230</v>
      </c>
      <c r="I160" s="50" t="s">
        <v>230</v>
      </c>
      <c r="J160" s="50" t="s">
        <v>230</v>
      </c>
      <c r="K160" s="50" t="s">
        <v>230</v>
      </c>
      <c r="L160" s="50" t="s">
        <v>230</v>
      </c>
      <c r="M160" s="50" t="s">
        <v>230</v>
      </c>
      <c r="N160" s="83" t="s">
        <v>225</v>
      </c>
    </row>
    <row r="161" spans="1:14">
      <c r="A161" s="52" t="s">
        <v>231</v>
      </c>
      <c r="B161" s="53">
        <v>139</v>
      </c>
      <c r="C161" s="53">
        <v>184</v>
      </c>
      <c r="D161" s="53">
        <v>183</v>
      </c>
      <c r="E161" s="53">
        <v>161</v>
      </c>
      <c r="F161" s="53">
        <v>171</v>
      </c>
      <c r="G161" s="53">
        <v>172</v>
      </c>
      <c r="H161" s="53">
        <v>185</v>
      </c>
      <c r="I161" s="54">
        <v>141</v>
      </c>
      <c r="J161" s="54" t="s">
        <v>230</v>
      </c>
      <c r="K161" s="54" t="s">
        <v>230</v>
      </c>
      <c r="L161" s="54" t="s">
        <v>230</v>
      </c>
      <c r="M161" s="54" t="s">
        <v>230</v>
      </c>
      <c r="N161" s="83" t="s">
        <v>232</v>
      </c>
    </row>
    <row r="162" spans="1:14">
      <c r="A162" s="49" t="s">
        <v>233</v>
      </c>
      <c r="B162" s="50">
        <v>162</v>
      </c>
      <c r="C162" s="50">
        <v>137</v>
      </c>
      <c r="D162" s="50">
        <v>140</v>
      </c>
      <c r="E162" s="50">
        <v>169</v>
      </c>
      <c r="F162" s="50">
        <v>156</v>
      </c>
      <c r="G162" s="50">
        <v>168</v>
      </c>
      <c r="H162" s="50">
        <v>159</v>
      </c>
      <c r="I162" s="51">
        <v>181</v>
      </c>
      <c r="J162" s="50" t="s">
        <v>230</v>
      </c>
      <c r="K162" s="50" t="s">
        <v>230</v>
      </c>
      <c r="L162" s="50" t="s">
        <v>230</v>
      </c>
      <c r="M162" s="50" t="s">
        <v>230</v>
      </c>
      <c r="N162" s="83" t="s">
        <v>232</v>
      </c>
    </row>
    <row r="163" spans="1:14">
      <c r="A163" s="52" t="s">
        <v>234</v>
      </c>
      <c r="B163" s="97" t="s">
        <v>235</v>
      </c>
      <c r="C163" s="97" t="s">
        <v>236</v>
      </c>
      <c r="D163" s="54" t="s">
        <v>230</v>
      </c>
      <c r="E163" s="54" t="s">
        <v>230</v>
      </c>
      <c r="F163" s="54" t="s">
        <v>230</v>
      </c>
      <c r="G163" s="54" t="s">
        <v>230</v>
      </c>
      <c r="H163" s="54" t="s">
        <v>230</v>
      </c>
      <c r="I163" s="54" t="s">
        <v>230</v>
      </c>
      <c r="J163" s="54" t="s">
        <v>230</v>
      </c>
      <c r="K163" s="54" t="s">
        <v>230</v>
      </c>
      <c r="L163" s="54" t="s">
        <v>230</v>
      </c>
      <c r="M163" s="54" t="s">
        <v>230</v>
      </c>
      <c r="N163" s="83" t="s">
        <v>237</v>
      </c>
    </row>
    <row r="164" spans="1:14">
      <c r="B164"/>
      <c r="N164" s="84"/>
    </row>
    <row r="165" spans="1:14" ht="21">
      <c r="A165" s="43" t="s">
        <v>238</v>
      </c>
      <c r="B165" s="44"/>
      <c r="C165" s="45"/>
      <c r="D165" s="45"/>
      <c r="E165" s="45"/>
      <c r="F165" s="45"/>
      <c r="G165" s="45"/>
      <c r="H165" s="46"/>
      <c r="I165" s="46"/>
      <c r="J165" s="47"/>
      <c r="K165" s="47"/>
      <c r="L165" s="47"/>
      <c r="M165" s="47"/>
      <c r="N165" s="84"/>
    </row>
    <row r="166" spans="1:14">
      <c r="A166" s="57"/>
      <c r="B166" s="48">
        <v>1</v>
      </c>
      <c r="C166" s="48">
        <v>2</v>
      </c>
      <c r="D166" s="48">
        <v>3</v>
      </c>
      <c r="E166" s="48">
        <v>4</v>
      </c>
      <c r="F166" s="48">
        <v>5</v>
      </c>
      <c r="G166" s="48">
        <v>6</v>
      </c>
      <c r="H166" s="48">
        <v>7</v>
      </c>
      <c r="I166" s="48">
        <v>8</v>
      </c>
      <c r="J166" s="48">
        <v>9</v>
      </c>
      <c r="K166" s="48">
        <v>10</v>
      </c>
      <c r="L166" s="48">
        <v>11</v>
      </c>
      <c r="M166" s="48">
        <v>12</v>
      </c>
      <c r="N166" s="84"/>
    </row>
    <row r="167" spans="1:14">
      <c r="A167" s="58" t="s">
        <v>224</v>
      </c>
      <c r="B167" s="50">
        <v>552</v>
      </c>
      <c r="C167" s="50" t="s">
        <v>206</v>
      </c>
      <c r="D167" s="50">
        <v>542</v>
      </c>
      <c r="E167" s="50">
        <v>523</v>
      </c>
      <c r="F167" s="50">
        <v>402</v>
      </c>
      <c r="G167" s="51">
        <v>487</v>
      </c>
      <c r="H167" s="50">
        <v>483</v>
      </c>
      <c r="I167" s="50" t="s">
        <v>202</v>
      </c>
      <c r="J167" s="51">
        <v>411</v>
      </c>
      <c r="K167" s="51">
        <v>401</v>
      </c>
      <c r="L167" s="51">
        <v>524</v>
      </c>
      <c r="M167" s="85">
        <v>453</v>
      </c>
      <c r="N167" s="89" t="s">
        <v>239</v>
      </c>
    </row>
    <row r="168" spans="1:14">
      <c r="A168" s="61" t="s">
        <v>226</v>
      </c>
      <c r="B168" s="53">
        <v>554</v>
      </c>
      <c r="C168" s="53">
        <v>474</v>
      </c>
      <c r="D168" s="53">
        <v>526</v>
      </c>
      <c r="E168" s="53">
        <v>475</v>
      </c>
      <c r="F168" s="53">
        <v>476</v>
      </c>
      <c r="G168" s="54">
        <v>525</v>
      </c>
      <c r="H168" s="53">
        <v>490</v>
      </c>
      <c r="I168" s="53">
        <v>473</v>
      </c>
      <c r="J168" s="54">
        <v>485</v>
      </c>
      <c r="K168" s="54">
        <v>421</v>
      </c>
      <c r="L168" s="54">
        <v>553</v>
      </c>
      <c r="M168" s="86">
        <v>551</v>
      </c>
      <c r="N168" s="89" t="s">
        <v>239</v>
      </c>
    </row>
    <row r="169" spans="1:14">
      <c r="A169" s="58" t="s">
        <v>227</v>
      </c>
      <c r="B169" s="50">
        <v>482</v>
      </c>
      <c r="C169" s="50">
        <v>488</v>
      </c>
      <c r="D169" s="50">
        <v>528</v>
      </c>
      <c r="E169" s="50">
        <v>451</v>
      </c>
      <c r="F169" s="50">
        <v>543</v>
      </c>
      <c r="G169" s="51">
        <v>403</v>
      </c>
      <c r="H169" s="50" t="s">
        <v>207</v>
      </c>
      <c r="I169" s="50">
        <v>564</v>
      </c>
      <c r="J169" s="51">
        <v>532</v>
      </c>
      <c r="K169" s="51">
        <v>444</v>
      </c>
      <c r="L169" s="51">
        <v>489</v>
      </c>
      <c r="M169" s="85">
        <v>443</v>
      </c>
      <c r="N169" s="89" t="s">
        <v>239</v>
      </c>
    </row>
    <row r="170" spans="1:14">
      <c r="A170" s="61" t="s">
        <v>228</v>
      </c>
      <c r="B170" s="53">
        <v>477</v>
      </c>
      <c r="C170" s="53">
        <v>413</v>
      </c>
      <c r="D170" s="53">
        <v>527</v>
      </c>
      <c r="E170" s="53">
        <v>492</v>
      </c>
      <c r="F170" s="53">
        <v>541</v>
      </c>
      <c r="G170" s="54">
        <v>404</v>
      </c>
      <c r="H170" s="53">
        <v>484</v>
      </c>
      <c r="I170" s="53">
        <v>531</v>
      </c>
      <c r="J170" s="54">
        <v>445</v>
      </c>
      <c r="K170" s="54">
        <v>43</v>
      </c>
      <c r="L170" s="54">
        <v>506</v>
      </c>
      <c r="M170" s="86" t="s">
        <v>211</v>
      </c>
      <c r="N170" s="89" t="s">
        <v>239</v>
      </c>
    </row>
    <row r="171" spans="1:14">
      <c r="A171" s="58" t="s">
        <v>229</v>
      </c>
      <c r="B171" s="50">
        <v>414</v>
      </c>
      <c r="C171" s="50">
        <v>491</v>
      </c>
      <c r="D171" s="50" t="s">
        <v>209</v>
      </c>
      <c r="E171" s="50">
        <v>39</v>
      </c>
      <c r="F171" s="51">
        <v>529</v>
      </c>
      <c r="G171" s="51" t="s">
        <v>213</v>
      </c>
      <c r="H171" s="50">
        <v>434</v>
      </c>
      <c r="I171" s="50">
        <v>513</v>
      </c>
      <c r="J171" s="51">
        <v>481</v>
      </c>
      <c r="K171" s="51">
        <v>47</v>
      </c>
      <c r="L171" s="51">
        <v>563</v>
      </c>
      <c r="M171" s="85" t="s">
        <v>204</v>
      </c>
      <c r="N171" s="89" t="s">
        <v>239</v>
      </c>
    </row>
    <row r="172" spans="1:14">
      <c r="A172" s="61" t="s">
        <v>231</v>
      </c>
      <c r="B172" s="53">
        <v>533</v>
      </c>
      <c r="C172" s="53">
        <v>41</v>
      </c>
      <c r="D172" s="53">
        <v>45</v>
      </c>
      <c r="E172" s="53" t="s">
        <v>208</v>
      </c>
      <c r="F172" s="54">
        <v>521</v>
      </c>
      <c r="G172" s="54">
        <v>46</v>
      </c>
      <c r="H172" s="53">
        <v>565</v>
      </c>
      <c r="I172" s="53">
        <v>34</v>
      </c>
      <c r="J172" s="54">
        <v>561</v>
      </c>
      <c r="K172" s="54">
        <v>37</v>
      </c>
      <c r="L172" s="54">
        <v>44</v>
      </c>
      <c r="M172" s="86">
        <v>35</v>
      </c>
      <c r="N172" s="89" t="s">
        <v>239</v>
      </c>
    </row>
    <row r="173" spans="1:14">
      <c r="A173" s="58" t="s">
        <v>233</v>
      </c>
      <c r="B173" s="50">
        <v>441</v>
      </c>
      <c r="C173" s="50">
        <v>412</v>
      </c>
      <c r="D173" s="50">
        <v>432</v>
      </c>
      <c r="E173" s="50">
        <v>571</v>
      </c>
      <c r="F173" s="50">
        <v>562</v>
      </c>
      <c r="G173" s="51" t="s">
        <v>230</v>
      </c>
      <c r="H173" s="51" t="s">
        <v>230</v>
      </c>
      <c r="I173" s="51" t="s">
        <v>230</v>
      </c>
      <c r="J173" s="51" t="s">
        <v>230</v>
      </c>
      <c r="K173" s="51" t="s">
        <v>230</v>
      </c>
      <c r="L173" s="51" t="s">
        <v>230</v>
      </c>
      <c r="M173" s="87" t="s">
        <v>230</v>
      </c>
      <c r="N173" s="89" t="s">
        <v>239</v>
      </c>
    </row>
    <row r="174" spans="1:14">
      <c r="A174" s="61" t="s">
        <v>234</v>
      </c>
      <c r="B174" s="97" t="s">
        <v>240</v>
      </c>
      <c r="C174" s="53" t="s">
        <v>230</v>
      </c>
      <c r="D174" s="53" t="s">
        <v>230</v>
      </c>
      <c r="E174" s="53" t="s">
        <v>230</v>
      </c>
      <c r="F174" s="53" t="s">
        <v>230</v>
      </c>
      <c r="G174" s="53" t="s">
        <v>230</v>
      </c>
      <c r="H174" s="53" t="s">
        <v>230</v>
      </c>
      <c r="I174" s="53" t="s">
        <v>230</v>
      </c>
      <c r="J174" s="53" t="s">
        <v>230</v>
      </c>
      <c r="K174" s="53" t="s">
        <v>230</v>
      </c>
      <c r="L174" s="53" t="s">
        <v>230</v>
      </c>
      <c r="M174" s="88" t="s">
        <v>230</v>
      </c>
      <c r="N174" s="89" t="s">
        <v>237</v>
      </c>
    </row>
  </sheetData>
  <sortState xmlns:xlrd2="http://schemas.microsoft.com/office/spreadsheetml/2017/richdata2" ref="A2:J147">
    <sortCondition ref="A2:A147"/>
    <sortCondition ref="B2:B147"/>
  </sortState>
  <conditionalFormatting sqref="I2:I70">
    <cfRule type="duplicateValues" dxfId="7" priority="8"/>
  </conditionalFormatting>
  <conditionalFormatting sqref="J2:J70">
    <cfRule type="duplicateValues" dxfId="6" priority="7"/>
  </conditionalFormatting>
  <conditionalFormatting sqref="B2:B70">
    <cfRule type="duplicateValues" dxfId="5" priority="6"/>
  </conditionalFormatting>
  <conditionalFormatting sqref="C2:C70">
    <cfRule type="duplicateValues" dxfId="4" priority="5"/>
  </conditionalFormatting>
  <conditionalFormatting sqref="B71:B147">
    <cfRule type="duplicateValues" dxfId="3" priority="4"/>
  </conditionalFormatting>
  <conditionalFormatting sqref="C71:C147">
    <cfRule type="duplicateValues" dxfId="2" priority="3"/>
  </conditionalFormatting>
  <conditionalFormatting sqref="I71:I147">
    <cfRule type="duplicateValues" dxfId="1" priority="2"/>
  </conditionalFormatting>
  <conditionalFormatting sqref="J71:J147">
    <cfRule type="duplicateValues" dxfId="0" priority="1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Sample Info</vt:lpstr>
      <vt:lpstr>i7 Index Primers (7001-7096)</vt:lpstr>
      <vt:lpstr>Sample Submission</vt:lpstr>
      <vt:lpstr>'Sample Info'!Print_Area</vt:lpstr>
      <vt:lpstr>'Sample Submission'!Print_Area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2020-04-18T01:12:53Z</dcterms:created>
  <dcterms:modified xsi:type="dcterms:W3CDTF">2020-04-18T02:21:50Z</dcterms:modified>
</cp:coreProperties>
</file>